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片寄貴之\Desktop\"/>
    </mc:Choice>
  </mc:AlternateContent>
  <xr:revisionPtr revIDLastSave="0" documentId="13_ncr:1_{40845074-8932-4744-A8A9-54DE7E7AEEBC}" xr6:coauthVersionLast="43" xr6:coauthVersionMax="43" xr10:uidLastSave="{00000000-0000-0000-0000-000000000000}"/>
  <bookViews>
    <workbookView xWindow="-110" yWindow="-110" windowWidth="18220" windowHeight="11760" xr2:uid="{005F657F-5F06-417F-935B-7DFF1C9D5B24}"/>
  </bookViews>
  <sheets>
    <sheet name="01" sheetId="1" r:id="rId1"/>
    <sheet name="02" sheetId="4" r:id="rId2"/>
    <sheet name="03" sheetId="6" r:id="rId3"/>
    <sheet name="04" sheetId="7" r:id="rId4"/>
  </sheets>
  <definedNames>
    <definedName name="_xlnm.Print_Area" localSheetId="0">'01'!$B$1:$S$33</definedName>
    <definedName name="_xlnm.Print_Area" localSheetId="1">'02'!$B$1:$S$34</definedName>
    <definedName name="_xlnm.Print_Area" localSheetId="2">'03'!$B$1:$S$34</definedName>
    <definedName name="_xlnm.Print_Area" localSheetId="3">'04'!$B$1:$S$34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8" i="7" l="1"/>
  <c r="R30" i="7" s="1"/>
  <c r="Q28" i="7"/>
  <c r="Q30" i="7" s="1"/>
  <c r="P28" i="7"/>
  <c r="P30" i="7" s="1"/>
  <c r="O28" i="7"/>
  <c r="O30" i="7" s="1"/>
  <c r="N28" i="7"/>
  <c r="N30" i="7" s="1"/>
  <c r="M28" i="7"/>
  <c r="M30" i="7" s="1"/>
  <c r="L28" i="7"/>
  <c r="L30" i="7" s="1"/>
  <c r="K28" i="7"/>
  <c r="K30" i="7" s="1"/>
  <c r="J28" i="7"/>
  <c r="J30" i="7" s="1"/>
  <c r="I28" i="7"/>
  <c r="I30" i="7" s="1"/>
  <c r="H28" i="7"/>
  <c r="H30" i="7" s="1"/>
  <c r="G28" i="7"/>
  <c r="G30" i="7" s="1"/>
  <c r="F28" i="7"/>
  <c r="F30" i="7" s="1"/>
  <c r="E28" i="7"/>
  <c r="E30" i="7" s="1"/>
  <c r="D28" i="7"/>
  <c r="D30" i="7" s="1"/>
  <c r="C28" i="7"/>
  <c r="C30" i="7" s="1"/>
  <c r="R24" i="7"/>
  <c r="R32" i="7" s="1"/>
  <c r="Q24" i="7"/>
  <c r="Q32" i="7" s="1"/>
  <c r="P24" i="7"/>
  <c r="P32" i="7" s="1"/>
  <c r="O24" i="7"/>
  <c r="O32" i="7" s="1"/>
  <c r="N24" i="7"/>
  <c r="N32" i="7" s="1"/>
  <c r="M24" i="7"/>
  <c r="M32" i="7" s="1"/>
  <c r="L24" i="7"/>
  <c r="L32" i="7" s="1"/>
  <c r="K24" i="7"/>
  <c r="K32" i="7" s="1"/>
  <c r="J24" i="7"/>
  <c r="J32" i="7" s="1"/>
  <c r="I24" i="7"/>
  <c r="I32" i="7" s="1"/>
  <c r="H24" i="7"/>
  <c r="H32" i="7" s="1"/>
  <c r="G24" i="7"/>
  <c r="G32" i="7" s="1"/>
  <c r="F24" i="7"/>
  <c r="F32" i="7" s="1"/>
  <c r="E24" i="7"/>
  <c r="D24" i="7"/>
  <c r="D32" i="7" s="1"/>
  <c r="D34" i="7" s="1"/>
  <c r="C24" i="7"/>
  <c r="C32" i="7" s="1"/>
  <c r="R28" i="6"/>
  <c r="R30" i="6" s="1"/>
  <c r="Q28" i="6"/>
  <c r="Q30" i="6" s="1"/>
  <c r="P28" i="6"/>
  <c r="P30" i="6" s="1"/>
  <c r="O28" i="6"/>
  <c r="O30" i="6" s="1"/>
  <c r="N28" i="6"/>
  <c r="N30" i="6" s="1"/>
  <c r="M28" i="6"/>
  <c r="M30" i="6" s="1"/>
  <c r="L28" i="6"/>
  <c r="L30" i="6" s="1"/>
  <c r="K28" i="6"/>
  <c r="K30" i="6" s="1"/>
  <c r="J28" i="6"/>
  <c r="J30" i="6" s="1"/>
  <c r="I28" i="6"/>
  <c r="I30" i="6" s="1"/>
  <c r="H28" i="6"/>
  <c r="H30" i="6" s="1"/>
  <c r="G28" i="6"/>
  <c r="G30" i="6" s="1"/>
  <c r="F28" i="6"/>
  <c r="F30" i="6" s="1"/>
  <c r="E28" i="6"/>
  <c r="E30" i="6" s="1"/>
  <c r="D28" i="6"/>
  <c r="D30" i="6" s="1"/>
  <c r="C28" i="6"/>
  <c r="C30" i="6" s="1"/>
  <c r="R24" i="6"/>
  <c r="R32" i="6" s="1"/>
  <c r="Q24" i="6"/>
  <c r="P24" i="6"/>
  <c r="P32" i="6" s="1"/>
  <c r="O24" i="6"/>
  <c r="O32" i="6" s="1"/>
  <c r="N24" i="6"/>
  <c r="N32" i="6" s="1"/>
  <c r="M24" i="6"/>
  <c r="M32" i="6" s="1"/>
  <c r="L24" i="6"/>
  <c r="L32" i="6" s="1"/>
  <c r="K24" i="6"/>
  <c r="K32" i="6" s="1"/>
  <c r="J24" i="6"/>
  <c r="J32" i="6" s="1"/>
  <c r="I24" i="6"/>
  <c r="I32" i="6" s="1"/>
  <c r="H24" i="6"/>
  <c r="H32" i="6" s="1"/>
  <c r="G24" i="6"/>
  <c r="G32" i="6" s="1"/>
  <c r="F24" i="6"/>
  <c r="F32" i="6" s="1"/>
  <c r="E24" i="6"/>
  <c r="D24" i="6"/>
  <c r="D32" i="6" s="1"/>
  <c r="C24" i="6"/>
  <c r="C32" i="6" s="1"/>
  <c r="D34" i="6" s="1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R28" i="4"/>
  <c r="R30" i="4" s="1"/>
  <c r="Q28" i="4"/>
  <c r="Q30" i="4" s="1"/>
  <c r="P28" i="4"/>
  <c r="P30" i="4" s="1"/>
  <c r="O28" i="4"/>
  <c r="O30" i="4" s="1"/>
  <c r="N28" i="4"/>
  <c r="N30" i="4" s="1"/>
  <c r="M28" i="4"/>
  <c r="M30" i="4" s="1"/>
  <c r="L28" i="4"/>
  <c r="L30" i="4" s="1"/>
  <c r="K28" i="4"/>
  <c r="K30" i="4" s="1"/>
  <c r="J28" i="4"/>
  <c r="J30" i="4" s="1"/>
  <c r="I28" i="4"/>
  <c r="I30" i="4" s="1"/>
  <c r="H28" i="4"/>
  <c r="H30" i="4" s="1"/>
  <c r="G28" i="4"/>
  <c r="G30" i="4" s="1"/>
  <c r="F28" i="4"/>
  <c r="F30" i="4" s="1"/>
  <c r="E28" i="4"/>
  <c r="E30" i="4" s="1"/>
  <c r="D28" i="4"/>
  <c r="D30" i="4" s="1"/>
  <c r="C28" i="4"/>
  <c r="C30" i="4" s="1"/>
  <c r="R24" i="4"/>
  <c r="R32" i="4" s="1"/>
  <c r="Q24" i="4"/>
  <c r="Q32" i="4" s="1"/>
  <c r="P24" i="4"/>
  <c r="P32" i="4" s="1"/>
  <c r="O24" i="4"/>
  <c r="O32" i="4" s="1"/>
  <c r="N24" i="4"/>
  <c r="N32" i="4" s="1"/>
  <c r="M24" i="4"/>
  <c r="M32" i="4" s="1"/>
  <c r="L24" i="4"/>
  <c r="L32" i="4" s="1"/>
  <c r="K24" i="4"/>
  <c r="K32" i="4" s="1"/>
  <c r="J24" i="4"/>
  <c r="J32" i="4" s="1"/>
  <c r="I24" i="4"/>
  <c r="I32" i="4" s="1"/>
  <c r="H24" i="4"/>
  <c r="H32" i="4" s="1"/>
  <c r="G24" i="4"/>
  <c r="G32" i="4" s="1"/>
  <c r="F24" i="4"/>
  <c r="F32" i="4" s="1"/>
  <c r="E24" i="4"/>
  <c r="D24" i="4"/>
  <c r="C24" i="4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C25" i="1"/>
  <c r="D29" i="1"/>
  <c r="D31" i="1" s="1"/>
  <c r="E29" i="1"/>
  <c r="E31" i="1" s="1"/>
  <c r="F29" i="1"/>
  <c r="F31" i="1" s="1"/>
  <c r="G29" i="1"/>
  <c r="G31" i="1" s="1"/>
  <c r="G33" i="1" s="1"/>
  <c r="H29" i="1"/>
  <c r="H31" i="1" s="1"/>
  <c r="I29" i="1"/>
  <c r="I31" i="1" s="1"/>
  <c r="J29" i="1"/>
  <c r="J31" i="1" s="1"/>
  <c r="K29" i="1"/>
  <c r="K31" i="1" s="1"/>
  <c r="K33" i="1" s="1"/>
  <c r="L29" i="1"/>
  <c r="L31" i="1" s="1"/>
  <c r="M29" i="1"/>
  <c r="M31" i="1" s="1"/>
  <c r="N29" i="1"/>
  <c r="N31" i="1" s="1"/>
  <c r="O29" i="1"/>
  <c r="O31" i="1" s="1"/>
  <c r="O33" i="1" s="1"/>
  <c r="P29" i="1"/>
  <c r="P31" i="1" s="1"/>
  <c r="P33" i="1" s="1"/>
  <c r="Q29" i="1"/>
  <c r="Q31" i="1" s="1"/>
  <c r="R29" i="1"/>
  <c r="R31" i="1" s="1"/>
  <c r="C29" i="1"/>
  <c r="C31" i="1" s="1"/>
  <c r="E32" i="7" l="1"/>
  <c r="E34" i="7" s="1"/>
  <c r="F34" i="7" s="1"/>
  <c r="G34" i="7" s="1"/>
  <c r="H34" i="7" s="1"/>
  <c r="I34" i="7" s="1"/>
  <c r="J34" i="7" s="1"/>
  <c r="K34" i="7" s="1"/>
  <c r="L34" i="7" s="1"/>
  <c r="M34" i="7" s="1"/>
  <c r="N34" i="7" s="1"/>
  <c r="O34" i="7" s="1"/>
  <c r="P34" i="7" s="1"/>
  <c r="Q34" i="7" s="1"/>
  <c r="R34" i="7" s="1"/>
  <c r="E32" i="6"/>
  <c r="Q32" i="6"/>
  <c r="E34" i="6"/>
  <c r="F34" i="6" s="1"/>
  <c r="G34" i="6" s="1"/>
  <c r="H34" i="6" s="1"/>
  <c r="I34" i="6" s="1"/>
  <c r="J34" i="6" s="1"/>
  <c r="K34" i="6" s="1"/>
  <c r="L34" i="6" s="1"/>
  <c r="M34" i="6" s="1"/>
  <c r="N34" i="6" s="1"/>
  <c r="O34" i="6" s="1"/>
  <c r="P34" i="6" s="1"/>
  <c r="Q34" i="6" s="1"/>
  <c r="R34" i="6" s="1"/>
  <c r="E32" i="4"/>
  <c r="D32" i="4"/>
  <c r="C32" i="4"/>
  <c r="N33" i="1"/>
  <c r="J33" i="1"/>
  <c r="R33" i="1"/>
  <c r="F33" i="1"/>
  <c r="D33" i="1"/>
  <c r="M33" i="1"/>
  <c r="H33" i="1"/>
  <c r="Q33" i="1"/>
  <c r="I33" i="1"/>
  <c r="E33" i="1"/>
  <c r="L33" i="1"/>
  <c r="C33" i="1"/>
</calcChain>
</file>

<file path=xl/sharedStrings.xml><?xml version="1.0" encoding="utf-8"?>
<sst xmlns="http://schemas.openxmlformats.org/spreadsheetml/2006/main" count="90" uniqueCount="27">
  <si>
    <t>月</t>
    <rPh sb="0" eb="1">
      <t>ツキ</t>
    </rPh>
    <phoneticPr fontId="1"/>
  </si>
  <si>
    <t>売上（万円）</t>
    <rPh sb="0" eb="2">
      <t>ウリアゲ</t>
    </rPh>
    <rPh sb="3" eb="5">
      <t>マンエン</t>
    </rPh>
    <phoneticPr fontId="1"/>
  </si>
  <si>
    <t>販売価格（万円）</t>
    <rPh sb="0" eb="2">
      <t>ハンバイ</t>
    </rPh>
    <rPh sb="2" eb="4">
      <t>カカク</t>
    </rPh>
    <rPh sb="5" eb="7">
      <t>マンエン</t>
    </rPh>
    <phoneticPr fontId="1"/>
  </si>
  <si>
    <t>販売個数（個）</t>
    <rPh sb="0" eb="2">
      <t>ハンバイ</t>
    </rPh>
    <rPh sb="2" eb="4">
      <t>コスウ</t>
    </rPh>
    <rPh sb="5" eb="6">
      <t>コ</t>
    </rPh>
    <phoneticPr fontId="1"/>
  </si>
  <si>
    <t>固定費（万円）</t>
    <rPh sb="0" eb="3">
      <t>コテイヒ</t>
    </rPh>
    <phoneticPr fontId="1"/>
  </si>
  <si>
    <t>人件費（万円）</t>
    <rPh sb="0" eb="3">
      <t>ジンケンヒ</t>
    </rPh>
    <phoneticPr fontId="1"/>
  </si>
  <si>
    <t>仕入個数（個）</t>
    <rPh sb="0" eb="2">
      <t>シイ</t>
    </rPh>
    <rPh sb="2" eb="4">
      <t>コスウ</t>
    </rPh>
    <rPh sb="5" eb="6">
      <t>コ</t>
    </rPh>
    <phoneticPr fontId="1"/>
  </si>
  <si>
    <t>仕入価格（万円）</t>
    <rPh sb="0" eb="2">
      <t>シイ</t>
    </rPh>
    <rPh sb="2" eb="4">
      <t>カカク</t>
    </rPh>
    <phoneticPr fontId="1"/>
  </si>
  <si>
    <t>経費（万円）</t>
    <rPh sb="0" eb="2">
      <t>ケイヒ</t>
    </rPh>
    <phoneticPr fontId="1"/>
  </si>
  <si>
    <t>収支（万円）</t>
    <rPh sb="0" eb="2">
      <t>シュウシ</t>
    </rPh>
    <phoneticPr fontId="1"/>
  </si>
  <si>
    <t>1カ月</t>
    <phoneticPr fontId="1"/>
  </si>
  <si>
    <t>2カ月</t>
  </si>
  <si>
    <t>3カ月</t>
  </si>
  <si>
    <t>4カ月</t>
  </si>
  <si>
    <t>5カ月</t>
  </si>
  <si>
    <t>6カ月</t>
  </si>
  <si>
    <t>7カ月</t>
  </si>
  <si>
    <t>8カ月</t>
  </si>
  <si>
    <t>9カ月</t>
  </si>
  <si>
    <t>10カ月</t>
  </si>
  <si>
    <t>11カ月</t>
  </si>
  <si>
    <t>12カ月</t>
  </si>
  <si>
    <t>13カ月</t>
  </si>
  <si>
    <t>14カ月</t>
  </si>
  <si>
    <t>15カ月</t>
  </si>
  <si>
    <t>開始時</t>
    <rPh sb="0" eb="2">
      <t>カイシ</t>
    </rPh>
    <rPh sb="2" eb="3">
      <t>ジ</t>
    </rPh>
    <phoneticPr fontId="1"/>
  </si>
  <si>
    <t>資金（万円）</t>
    <rPh sb="0" eb="2">
      <t>シキン</t>
    </rPh>
    <rPh sb="3" eb="5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</si>
</sst>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.0_ ;[Red]\-#,##0.0\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6" fontId="0" fillId="2" borderId="0" xfId="0" applyNumberFormat="1" applyFill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2" fillId="3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7001657687526E-2"/>
          <c:y val="3.4556624068196512E-2"/>
          <c:w val="0.91992664116429446"/>
          <c:h val="0.81279326341361358"/>
        </c:manualLayout>
      </c:layout>
      <c:lineChart>
        <c:grouping val="standard"/>
        <c:varyColors val="0"/>
        <c:ser>
          <c:idx val="0"/>
          <c:order val="0"/>
          <c:tx>
            <c:v>売上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'01'!$C$23:$R$23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cat>
          <c:val>
            <c:numRef>
              <c:f>'01'!$C$25:$R$25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29-479B-B2C2-09BDDB05E3D0}"/>
            </c:ext>
          </c:extLst>
        </c:ser>
        <c:ser>
          <c:idx val="1"/>
          <c:order val="1"/>
          <c:tx>
            <c:v>経費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'01'!$C$23:$R$23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cat>
          <c:val>
            <c:numRef>
              <c:f>'01'!$C$31:$R$31</c:f>
              <c:numCache>
                <c:formatCode>#,##0_ ;[Red]\-#,##0\ </c:formatCode>
                <c:ptCount val="16"/>
                <c:pt idx="0">
                  <c:v>70</c:v>
                </c:pt>
                <c:pt idx="1">
                  <c:v>90</c:v>
                </c:pt>
                <c:pt idx="2">
                  <c:v>110</c:v>
                </c:pt>
                <c:pt idx="3">
                  <c:v>130</c:v>
                </c:pt>
                <c:pt idx="4">
                  <c:v>150</c:v>
                </c:pt>
                <c:pt idx="5">
                  <c:v>170</c:v>
                </c:pt>
                <c:pt idx="6">
                  <c:v>190</c:v>
                </c:pt>
                <c:pt idx="7">
                  <c:v>210</c:v>
                </c:pt>
                <c:pt idx="8">
                  <c:v>230</c:v>
                </c:pt>
                <c:pt idx="9">
                  <c:v>250</c:v>
                </c:pt>
                <c:pt idx="10">
                  <c:v>270</c:v>
                </c:pt>
                <c:pt idx="11">
                  <c:v>290</c:v>
                </c:pt>
                <c:pt idx="12">
                  <c:v>310</c:v>
                </c:pt>
                <c:pt idx="13">
                  <c:v>330</c:v>
                </c:pt>
                <c:pt idx="14">
                  <c:v>350</c:v>
                </c:pt>
                <c:pt idx="15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29-479B-B2C2-09BDDB05E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019984"/>
        <c:axId val="414028944"/>
      </c:lineChart>
      <c:catAx>
        <c:axId val="414019984"/>
        <c:scaling>
          <c:orientation val="minMax"/>
        </c:scaling>
        <c:delete val="0"/>
        <c:axPos val="b"/>
        <c:numFmt formatCode="#,##0_ ;[Red]\-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4028944"/>
        <c:crosses val="autoZero"/>
        <c:auto val="1"/>
        <c:lblAlgn val="ctr"/>
        <c:lblOffset val="100"/>
        <c:noMultiLvlLbl val="0"/>
      </c:catAx>
      <c:valAx>
        <c:axId val="41402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401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73216159386167"/>
          <c:y val="0.91623668454582852"/>
          <c:w val="0.14359601882782561"/>
          <c:h val="4.9098404980546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96514625730957E-2"/>
          <c:y val="3.4556624068196512E-2"/>
          <c:w val="0.9329335269276845"/>
          <c:h val="0.81279326341361358"/>
        </c:manualLayout>
      </c:layout>
      <c:lineChart>
        <c:grouping val="standard"/>
        <c:varyColors val="0"/>
        <c:ser>
          <c:idx val="0"/>
          <c:order val="0"/>
          <c:tx>
            <c:v>売上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'02'!$C$21:$R$21</c:f>
              <c:strCache>
                <c:ptCount val="16"/>
                <c:pt idx="0">
                  <c:v>開始時</c:v>
                </c:pt>
                <c:pt idx="1">
                  <c:v>1カ月</c:v>
                </c:pt>
                <c:pt idx="2">
                  <c:v>2カ月</c:v>
                </c:pt>
                <c:pt idx="3">
                  <c:v>3カ月</c:v>
                </c:pt>
                <c:pt idx="4">
                  <c:v>4カ月</c:v>
                </c:pt>
                <c:pt idx="5">
                  <c:v>5カ月</c:v>
                </c:pt>
                <c:pt idx="6">
                  <c:v>6カ月</c:v>
                </c:pt>
                <c:pt idx="7">
                  <c:v>7カ月</c:v>
                </c:pt>
                <c:pt idx="8">
                  <c:v>8カ月</c:v>
                </c:pt>
                <c:pt idx="9">
                  <c:v>9カ月</c:v>
                </c:pt>
                <c:pt idx="10">
                  <c:v>10カ月</c:v>
                </c:pt>
                <c:pt idx="11">
                  <c:v>11カ月</c:v>
                </c:pt>
                <c:pt idx="12">
                  <c:v>12カ月</c:v>
                </c:pt>
                <c:pt idx="13">
                  <c:v>13カ月</c:v>
                </c:pt>
                <c:pt idx="14">
                  <c:v>14カ月</c:v>
                </c:pt>
                <c:pt idx="15">
                  <c:v>15カ月</c:v>
                </c:pt>
              </c:strCache>
            </c:strRef>
          </c:cat>
          <c:val>
            <c:numRef>
              <c:f>'02'!$C$24:$R$24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15</c:v>
                </c:pt>
                <c:pt idx="2">
                  <c:v>45</c:v>
                </c:pt>
                <c:pt idx="3">
                  <c:v>75</c:v>
                </c:pt>
                <c:pt idx="4">
                  <c:v>105</c:v>
                </c:pt>
                <c:pt idx="5">
                  <c:v>135</c:v>
                </c:pt>
                <c:pt idx="6">
                  <c:v>165</c:v>
                </c:pt>
                <c:pt idx="7">
                  <c:v>195</c:v>
                </c:pt>
                <c:pt idx="8">
                  <c:v>225</c:v>
                </c:pt>
                <c:pt idx="9">
                  <c:v>255</c:v>
                </c:pt>
                <c:pt idx="10">
                  <c:v>285</c:v>
                </c:pt>
                <c:pt idx="11">
                  <c:v>315</c:v>
                </c:pt>
                <c:pt idx="12">
                  <c:v>345</c:v>
                </c:pt>
                <c:pt idx="13">
                  <c:v>375</c:v>
                </c:pt>
                <c:pt idx="14">
                  <c:v>405</c:v>
                </c:pt>
                <c:pt idx="15">
                  <c:v>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4C-407F-AC8B-19A40310A8FA}"/>
            </c:ext>
          </c:extLst>
        </c:ser>
        <c:ser>
          <c:idx val="1"/>
          <c:order val="1"/>
          <c:tx>
            <c:v>経費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'02'!$C$21:$R$21</c:f>
              <c:strCache>
                <c:ptCount val="16"/>
                <c:pt idx="0">
                  <c:v>開始時</c:v>
                </c:pt>
                <c:pt idx="1">
                  <c:v>1カ月</c:v>
                </c:pt>
                <c:pt idx="2">
                  <c:v>2カ月</c:v>
                </c:pt>
                <c:pt idx="3">
                  <c:v>3カ月</c:v>
                </c:pt>
                <c:pt idx="4">
                  <c:v>4カ月</c:v>
                </c:pt>
                <c:pt idx="5">
                  <c:v>5カ月</c:v>
                </c:pt>
                <c:pt idx="6">
                  <c:v>6カ月</c:v>
                </c:pt>
                <c:pt idx="7">
                  <c:v>7カ月</c:v>
                </c:pt>
                <c:pt idx="8">
                  <c:v>8カ月</c:v>
                </c:pt>
                <c:pt idx="9">
                  <c:v>9カ月</c:v>
                </c:pt>
                <c:pt idx="10">
                  <c:v>10カ月</c:v>
                </c:pt>
                <c:pt idx="11">
                  <c:v>11カ月</c:v>
                </c:pt>
                <c:pt idx="12">
                  <c:v>12カ月</c:v>
                </c:pt>
                <c:pt idx="13">
                  <c:v>13カ月</c:v>
                </c:pt>
                <c:pt idx="14">
                  <c:v>14カ月</c:v>
                </c:pt>
                <c:pt idx="15">
                  <c:v>15カ月</c:v>
                </c:pt>
              </c:strCache>
            </c:strRef>
          </c:cat>
          <c:val>
            <c:numRef>
              <c:f>'02'!$C$30:$R$30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80</c:v>
                </c:pt>
                <c:pt idx="2">
                  <c:v>100</c:v>
                </c:pt>
                <c:pt idx="3">
                  <c:v>120</c:v>
                </c:pt>
                <c:pt idx="4">
                  <c:v>140</c:v>
                </c:pt>
                <c:pt idx="5">
                  <c:v>160</c:v>
                </c:pt>
                <c:pt idx="6">
                  <c:v>180</c:v>
                </c:pt>
                <c:pt idx="7">
                  <c:v>200</c:v>
                </c:pt>
                <c:pt idx="8">
                  <c:v>220</c:v>
                </c:pt>
                <c:pt idx="9">
                  <c:v>240</c:v>
                </c:pt>
                <c:pt idx="10">
                  <c:v>260</c:v>
                </c:pt>
                <c:pt idx="11">
                  <c:v>280</c:v>
                </c:pt>
                <c:pt idx="12">
                  <c:v>300</c:v>
                </c:pt>
                <c:pt idx="13">
                  <c:v>320</c:v>
                </c:pt>
                <c:pt idx="14">
                  <c:v>340</c:v>
                </c:pt>
                <c:pt idx="15">
                  <c:v>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C-407F-AC8B-19A40310A8FA}"/>
            </c:ext>
          </c:extLst>
        </c:ser>
        <c:ser>
          <c:idx val="2"/>
          <c:order val="2"/>
          <c:tx>
            <c:strRef>
              <c:f>'02'!$B$34</c:f>
              <c:strCache>
                <c:ptCount val="1"/>
                <c:pt idx="0">
                  <c:v>資金（万円）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'02'!$C$21:$R$21</c:f>
              <c:strCache>
                <c:ptCount val="16"/>
                <c:pt idx="0">
                  <c:v>開始時</c:v>
                </c:pt>
                <c:pt idx="1">
                  <c:v>1カ月</c:v>
                </c:pt>
                <c:pt idx="2">
                  <c:v>2カ月</c:v>
                </c:pt>
                <c:pt idx="3">
                  <c:v>3カ月</c:v>
                </c:pt>
                <c:pt idx="4">
                  <c:v>4カ月</c:v>
                </c:pt>
                <c:pt idx="5">
                  <c:v>5カ月</c:v>
                </c:pt>
                <c:pt idx="6">
                  <c:v>6カ月</c:v>
                </c:pt>
                <c:pt idx="7">
                  <c:v>7カ月</c:v>
                </c:pt>
                <c:pt idx="8">
                  <c:v>8カ月</c:v>
                </c:pt>
                <c:pt idx="9">
                  <c:v>9カ月</c:v>
                </c:pt>
                <c:pt idx="10">
                  <c:v>10カ月</c:v>
                </c:pt>
                <c:pt idx="11">
                  <c:v>11カ月</c:v>
                </c:pt>
                <c:pt idx="12">
                  <c:v>12カ月</c:v>
                </c:pt>
                <c:pt idx="13">
                  <c:v>13カ月</c:v>
                </c:pt>
                <c:pt idx="14">
                  <c:v>14カ月</c:v>
                </c:pt>
                <c:pt idx="15">
                  <c:v>15カ月</c:v>
                </c:pt>
              </c:strCache>
            </c:strRef>
          </c:cat>
          <c:val>
            <c:numRef>
              <c:f>'02'!$C$34:$R$34</c:f>
              <c:numCache>
                <c:formatCode>#,##0_ ;[Red]\-#,##0\ </c:formatCode>
                <c:ptCount val="16"/>
                <c:pt idx="0">
                  <c:v>200</c:v>
                </c:pt>
                <c:pt idx="1">
                  <c:v>135</c:v>
                </c:pt>
                <c:pt idx="2">
                  <c:v>80</c:v>
                </c:pt>
                <c:pt idx="3">
                  <c:v>35</c:v>
                </c:pt>
                <c:pt idx="4">
                  <c:v>0</c:v>
                </c:pt>
                <c:pt idx="5">
                  <c:v>-25</c:v>
                </c:pt>
                <c:pt idx="6">
                  <c:v>-40</c:v>
                </c:pt>
                <c:pt idx="7">
                  <c:v>-45</c:v>
                </c:pt>
                <c:pt idx="8">
                  <c:v>-40</c:v>
                </c:pt>
                <c:pt idx="9">
                  <c:v>-25</c:v>
                </c:pt>
                <c:pt idx="10">
                  <c:v>0</c:v>
                </c:pt>
                <c:pt idx="11">
                  <c:v>35</c:v>
                </c:pt>
                <c:pt idx="12">
                  <c:v>80</c:v>
                </c:pt>
                <c:pt idx="13">
                  <c:v>135</c:v>
                </c:pt>
                <c:pt idx="14">
                  <c:v>200</c:v>
                </c:pt>
                <c:pt idx="15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4C-407F-AC8B-19A40310A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019984"/>
        <c:axId val="414028944"/>
      </c:lineChart>
      <c:dateAx>
        <c:axId val="4140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4028944"/>
        <c:crosses val="autoZero"/>
        <c:auto val="0"/>
        <c:lblOffset val="100"/>
        <c:baseTimeUnit val="days"/>
        <c:majorUnit val="1"/>
      </c:dateAx>
      <c:valAx>
        <c:axId val="41402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4019984"/>
        <c:crossesAt val="0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770461854030167"/>
          <c:y val="0.91623663128472621"/>
          <c:w val="0.28407038507243759"/>
          <c:h val="5.4120852788541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96514625730957E-2"/>
          <c:y val="3.4556624068196512E-2"/>
          <c:w val="0.9329335269276845"/>
          <c:h val="0.81279326341361358"/>
        </c:manualLayout>
      </c:layout>
      <c:lineChart>
        <c:grouping val="standard"/>
        <c:varyColors val="0"/>
        <c:ser>
          <c:idx val="0"/>
          <c:order val="0"/>
          <c:tx>
            <c:v>売上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'03'!$C$21:$R$21</c:f>
              <c:strCache>
                <c:ptCount val="16"/>
                <c:pt idx="0">
                  <c:v>開始時</c:v>
                </c:pt>
                <c:pt idx="1">
                  <c:v>1カ月</c:v>
                </c:pt>
                <c:pt idx="2">
                  <c:v>2カ月</c:v>
                </c:pt>
                <c:pt idx="3">
                  <c:v>3カ月</c:v>
                </c:pt>
                <c:pt idx="4">
                  <c:v>4カ月</c:v>
                </c:pt>
                <c:pt idx="5">
                  <c:v>5カ月</c:v>
                </c:pt>
                <c:pt idx="6">
                  <c:v>6カ月</c:v>
                </c:pt>
                <c:pt idx="7">
                  <c:v>7カ月</c:v>
                </c:pt>
                <c:pt idx="8">
                  <c:v>8カ月</c:v>
                </c:pt>
                <c:pt idx="9">
                  <c:v>9カ月</c:v>
                </c:pt>
                <c:pt idx="10">
                  <c:v>10カ月</c:v>
                </c:pt>
                <c:pt idx="11">
                  <c:v>11カ月</c:v>
                </c:pt>
                <c:pt idx="12">
                  <c:v>12カ月</c:v>
                </c:pt>
                <c:pt idx="13">
                  <c:v>13カ月</c:v>
                </c:pt>
                <c:pt idx="14">
                  <c:v>14カ月</c:v>
                </c:pt>
                <c:pt idx="15">
                  <c:v>15カ月</c:v>
                </c:pt>
              </c:strCache>
            </c:strRef>
          </c:cat>
          <c:val>
            <c:numRef>
              <c:f>'03'!$C$24:$R$24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15</c:v>
                </c:pt>
                <c:pt idx="2">
                  <c:v>45</c:v>
                </c:pt>
                <c:pt idx="3">
                  <c:v>75</c:v>
                </c:pt>
                <c:pt idx="4">
                  <c:v>105</c:v>
                </c:pt>
                <c:pt idx="5">
                  <c:v>135</c:v>
                </c:pt>
                <c:pt idx="6">
                  <c:v>165</c:v>
                </c:pt>
                <c:pt idx="7">
                  <c:v>195</c:v>
                </c:pt>
                <c:pt idx="8">
                  <c:v>225</c:v>
                </c:pt>
                <c:pt idx="9">
                  <c:v>255</c:v>
                </c:pt>
                <c:pt idx="10">
                  <c:v>285</c:v>
                </c:pt>
                <c:pt idx="11">
                  <c:v>315</c:v>
                </c:pt>
                <c:pt idx="12">
                  <c:v>345</c:v>
                </c:pt>
                <c:pt idx="13">
                  <c:v>375</c:v>
                </c:pt>
                <c:pt idx="14">
                  <c:v>405</c:v>
                </c:pt>
                <c:pt idx="15">
                  <c:v>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2D-45B4-BE9D-A2FCA3777FEA}"/>
            </c:ext>
          </c:extLst>
        </c:ser>
        <c:ser>
          <c:idx val="1"/>
          <c:order val="1"/>
          <c:tx>
            <c:v>経費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'03'!$C$21:$R$21</c:f>
              <c:strCache>
                <c:ptCount val="16"/>
                <c:pt idx="0">
                  <c:v>開始時</c:v>
                </c:pt>
                <c:pt idx="1">
                  <c:v>1カ月</c:v>
                </c:pt>
                <c:pt idx="2">
                  <c:v>2カ月</c:v>
                </c:pt>
                <c:pt idx="3">
                  <c:v>3カ月</c:v>
                </c:pt>
                <c:pt idx="4">
                  <c:v>4カ月</c:v>
                </c:pt>
                <c:pt idx="5">
                  <c:v>5カ月</c:v>
                </c:pt>
                <c:pt idx="6">
                  <c:v>6カ月</c:v>
                </c:pt>
                <c:pt idx="7">
                  <c:v>7カ月</c:v>
                </c:pt>
                <c:pt idx="8">
                  <c:v>8カ月</c:v>
                </c:pt>
                <c:pt idx="9">
                  <c:v>9カ月</c:v>
                </c:pt>
                <c:pt idx="10">
                  <c:v>10カ月</c:v>
                </c:pt>
                <c:pt idx="11">
                  <c:v>11カ月</c:v>
                </c:pt>
                <c:pt idx="12">
                  <c:v>12カ月</c:v>
                </c:pt>
                <c:pt idx="13">
                  <c:v>13カ月</c:v>
                </c:pt>
                <c:pt idx="14">
                  <c:v>14カ月</c:v>
                </c:pt>
                <c:pt idx="15">
                  <c:v>15カ月</c:v>
                </c:pt>
              </c:strCache>
            </c:strRef>
          </c:cat>
          <c:val>
            <c:numRef>
              <c:f>'03'!$C$30:$R$30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80</c:v>
                </c:pt>
                <c:pt idx="2">
                  <c:v>100</c:v>
                </c:pt>
                <c:pt idx="3">
                  <c:v>120</c:v>
                </c:pt>
                <c:pt idx="4">
                  <c:v>140</c:v>
                </c:pt>
                <c:pt idx="5">
                  <c:v>160</c:v>
                </c:pt>
                <c:pt idx="6">
                  <c:v>180</c:v>
                </c:pt>
                <c:pt idx="7">
                  <c:v>200</c:v>
                </c:pt>
                <c:pt idx="8">
                  <c:v>220</c:v>
                </c:pt>
                <c:pt idx="9">
                  <c:v>240</c:v>
                </c:pt>
                <c:pt idx="10">
                  <c:v>260</c:v>
                </c:pt>
                <c:pt idx="11">
                  <c:v>280</c:v>
                </c:pt>
                <c:pt idx="12">
                  <c:v>300</c:v>
                </c:pt>
                <c:pt idx="13">
                  <c:v>320</c:v>
                </c:pt>
                <c:pt idx="14">
                  <c:v>340</c:v>
                </c:pt>
                <c:pt idx="15">
                  <c:v>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D-45B4-BE9D-A2FCA3777FEA}"/>
            </c:ext>
          </c:extLst>
        </c:ser>
        <c:ser>
          <c:idx val="2"/>
          <c:order val="2"/>
          <c:tx>
            <c:strRef>
              <c:f>'03'!$B$34</c:f>
              <c:strCache>
                <c:ptCount val="1"/>
                <c:pt idx="0">
                  <c:v>資金（万円）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'03'!$C$21:$R$21</c:f>
              <c:strCache>
                <c:ptCount val="16"/>
                <c:pt idx="0">
                  <c:v>開始時</c:v>
                </c:pt>
                <c:pt idx="1">
                  <c:v>1カ月</c:v>
                </c:pt>
                <c:pt idx="2">
                  <c:v>2カ月</c:v>
                </c:pt>
                <c:pt idx="3">
                  <c:v>3カ月</c:v>
                </c:pt>
                <c:pt idx="4">
                  <c:v>4カ月</c:v>
                </c:pt>
                <c:pt idx="5">
                  <c:v>5カ月</c:v>
                </c:pt>
                <c:pt idx="6">
                  <c:v>6カ月</c:v>
                </c:pt>
                <c:pt idx="7">
                  <c:v>7カ月</c:v>
                </c:pt>
                <c:pt idx="8">
                  <c:v>8カ月</c:v>
                </c:pt>
                <c:pt idx="9">
                  <c:v>9カ月</c:v>
                </c:pt>
                <c:pt idx="10">
                  <c:v>10カ月</c:v>
                </c:pt>
                <c:pt idx="11">
                  <c:v>11カ月</c:v>
                </c:pt>
                <c:pt idx="12">
                  <c:v>12カ月</c:v>
                </c:pt>
                <c:pt idx="13">
                  <c:v>13カ月</c:v>
                </c:pt>
                <c:pt idx="14">
                  <c:v>14カ月</c:v>
                </c:pt>
                <c:pt idx="15">
                  <c:v>15カ月</c:v>
                </c:pt>
              </c:strCache>
            </c:strRef>
          </c:cat>
          <c:val>
            <c:numRef>
              <c:f>'03'!$C$34:$R$34</c:f>
              <c:numCache>
                <c:formatCode>#,##0_ ;[Red]\-#,##0\ </c:formatCode>
                <c:ptCount val="16"/>
                <c:pt idx="0">
                  <c:v>300</c:v>
                </c:pt>
                <c:pt idx="1">
                  <c:v>235</c:v>
                </c:pt>
                <c:pt idx="2">
                  <c:v>180</c:v>
                </c:pt>
                <c:pt idx="3">
                  <c:v>135</c:v>
                </c:pt>
                <c:pt idx="4">
                  <c:v>100</c:v>
                </c:pt>
                <c:pt idx="5">
                  <c:v>75</c:v>
                </c:pt>
                <c:pt idx="6">
                  <c:v>60</c:v>
                </c:pt>
                <c:pt idx="7">
                  <c:v>55</c:v>
                </c:pt>
                <c:pt idx="8">
                  <c:v>60</c:v>
                </c:pt>
                <c:pt idx="9">
                  <c:v>75</c:v>
                </c:pt>
                <c:pt idx="10">
                  <c:v>100</c:v>
                </c:pt>
                <c:pt idx="11">
                  <c:v>135</c:v>
                </c:pt>
                <c:pt idx="12">
                  <c:v>180</c:v>
                </c:pt>
                <c:pt idx="13">
                  <c:v>235</c:v>
                </c:pt>
                <c:pt idx="14">
                  <c:v>300</c:v>
                </c:pt>
                <c:pt idx="15">
                  <c:v>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2D-45B4-BE9D-A2FCA3777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019984"/>
        <c:axId val="414028944"/>
      </c:lineChart>
      <c:dateAx>
        <c:axId val="4140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4028944"/>
        <c:crosses val="autoZero"/>
        <c:auto val="0"/>
        <c:lblOffset val="100"/>
        <c:baseTimeUnit val="days"/>
        <c:majorUnit val="1"/>
      </c:dateAx>
      <c:valAx>
        <c:axId val="41402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4019984"/>
        <c:crossesAt val="0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770461854030167"/>
          <c:y val="0.91623663128472621"/>
          <c:w val="0.28407038507243759"/>
          <c:h val="5.4120852788541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596514625730957E-2"/>
          <c:y val="3.4556624068196512E-2"/>
          <c:w val="0.9329335269276845"/>
          <c:h val="0.81279326341361358"/>
        </c:manualLayout>
      </c:layout>
      <c:lineChart>
        <c:grouping val="standard"/>
        <c:varyColors val="0"/>
        <c:ser>
          <c:idx val="0"/>
          <c:order val="0"/>
          <c:tx>
            <c:v>売上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'04'!$C$21:$R$21</c:f>
              <c:strCache>
                <c:ptCount val="16"/>
                <c:pt idx="0">
                  <c:v>開始時</c:v>
                </c:pt>
                <c:pt idx="1">
                  <c:v>1カ月</c:v>
                </c:pt>
                <c:pt idx="2">
                  <c:v>2カ月</c:v>
                </c:pt>
                <c:pt idx="3">
                  <c:v>3カ月</c:v>
                </c:pt>
                <c:pt idx="4">
                  <c:v>4カ月</c:v>
                </c:pt>
                <c:pt idx="5">
                  <c:v>5カ月</c:v>
                </c:pt>
                <c:pt idx="6">
                  <c:v>6カ月</c:v>
                </c:pt>
                <c:pt idx="7">
                  <c:v>7カ月</c:v>
                </c:pt>
                <c:pt idx="8">
                  <c:v>8カ月</c:v>
                </c:pt>
                <c:pt idx="9">
                  <c:v>9カ月</c:v>
                </c:pt>
                <c:pt idx="10">
                  <c:v>10カ月</c:v>
                </c:pt>
                <c:pt idx="11">
                  <c:v>11カ月</c:v>
                </c:pt>
                <c:pt idx="12">
                  <c:v>12カ月</c:v>
                </c:pt>
                <c:pt idx="13">
                  <c:v>13カ月</c:v>
                </c:pt>
                <c:pt idx="14">
                  <c:v>14カ月</c:v>
                </c:pt>
                <c:pt idx="15">
                  <c:v>15カ月</c:v>
                </c:pt>
              </c:strCache>
            </c:strRef>
          </c:cat>
          <c:val>
            <c:numRef>
              <c:f>'04'!$C$24:$R$24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15</c:v>
                </c:pt>
                <c:pt idx="2">
                  <c:v>54</c:v>
                </c:pt>
                <c:pt idx="3">
                  <c:v>93</c:v>
                </c:pt>
                <c:pt idx="4">
                  <c:v>132</c:v>
                </c:pt>
                <c:pt idx="5">
                  <c:v>171</c:v>
                </c:pt>
                <c:pt idx="6">
                  <c:v>210</c:v>
                </c:pt>
                <c:pt idx="7">
                  <c:v>249</c:v>
                </c:pt>
                <c:pt idx="8">
                  <c:v>288</c:v>
                </c:pt>
                <c:pt idx="9">
                  <c:v>327</c:v>
                </c:pt>
                <c:pt idx="10">
                  <c:v>366</c:v>
                </c:pt>
                <c:pt idx="11">
                  <c:v>405</c:v>
                </c:pt>
                <c:pt idx="12">
                  <c:v>444</c:v>
                </c:pt>
                <c:pt idx="13">
                  <c:v>483</c:v>
                </c:pt>
                <c:pt idx="14">
                  <c:v>522</c:v>
                </c:pt>
                <c:pt idx="15">
                  <c:v>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96-4BD4-A882-873F5BAD8CA6}"/>
            </c:ext>
          </c:extLst>
        </c:ser>
        <c:ser>
          <c:idx val="1"/>
          <c:order val="1"/>
          <c:tx>
            <c:v>経費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'04'!$C$21:$R$21</c:f>
              <c:strCache>
                <c:ptCount val="16"/>
                <c:pt idx="0">
                  <c:v>開始時</c:v>
                </c:pt>
                <c:pt idx="1">
                  <c:v>1カ月</c:v>
                </c:pt>
                <c:pt idx="2">
                  <c:v>2カ月</c:v>
                </c:pt>
                <c:pt idx="3">
                  <c:v>3カ月</c:v>
                </c:pt>
                <c:pt idx="4">
                  <c:v>4カ月</c:v>
                </c:pt>
                <c:pt idx="5">
                  <c:v>5カ月</c:v>
                </c:pt>
                <c:pt idx="6">
                  <c:v>6カ月</c:v>
                </c:pt>
                <c:pt idx="7">
                  <c:v>7カ月</c:v>
                </c:pt>
                <c:pt idx="8">
                  <c:v>8カ月</c:v>
                </c:pt>
                <c:pt idx="9">
                  <c:v>9カ月</c:v>
                </c:pt>
                <c:pt idx="10">
                  <c:v>10カ月</c:v>
                </c:pt>
                <c:pt idx="11">
                  <c:v>11カ月</c:v>
                </c:pt>
                <c:pt idx="12">
                  <c:v>12カ月</c:v>
                </c:pt>
                <c:pt idx="13">
                  <c:v>13カ月</c:v>
                </c:pt>
                <c:pt idx="14">
                  <c:v>14カ月</c:v>
                </c:pt>
                <c:pt idx="15">
                  <c:v>15カ月</c:v>
                </c:pt>
              </c:strCache>
            </c:strRef>
          </c:cat>
          <c:val>
            <c:numRef>
              <c:f>'04'!$C$30:$R$30</c:f>
              <c:numCache>
                <c:formatCode>#,##0_ ;[Red]\-#,##0\ </c:formatCode>
                <c:ptCount val="16"/>
                <c:pt idx="0">
                  <c:v>0</c:v>
                </c:pt>
                <c:pt idx="1">
                  <c:v>80</c:v>
                </c:pt>
                <c:pt idx="2">
                  <c:v>106</c:v>
                </c:pt>
                <c:pt idx="3">
                  <c:v>132</c:v>
                </c:pt>
                <c:pt idx="4">
                  <c:v>158</c:v>
                </c:pt>
                <c:pt idx="5">
                  <c:v>184</c:v>
                </c:pt>
                <c:pt idx="6">
                  <c:v>210</c:v>
                </c:pt>
                <c:pt idx="7">
                  <c:v>236</c:v>
                </c:pt>
                <c:pt idx="8">
                  <c:v>262</c:v>
                </c:pt>
                <c:pt idx="9">
                  <c:v>288</c:v>
                </c:pt>
                <c:pt idx="10">
                  <c:v>314</c:v>
                </c:pt>
                <c:pt idx="11">
                  <c:v>340</c:v>
                </c:pt>
                <c:pt idx="12">
                  <c:v>366</c:v>
                </c:pt>
                <c:pt idx="13">
                  <c:v>392</c:v>
                </c:pt>
                <c:pt idx="14">
                  <c:v>418</c:v>
                </c:pt>
                <c:pt idx="15">
                  <c:v>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96-4BD4-A882-873F5BAD8CA6}"/>
            </c:ext>
          </c:extLst>
        </c:ser>
        <c:ser>
          <c:idx val="2"/>
          <c:order val="2"/>
          <c:tx>
            <c:strRef>
              <c:f>'04'!$B$34</c:f>
              <c:strCache>
                <c:ptCount val="1"/>
                <c:pt idx="0">
                  <c:v>資金（万円）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'04'!$C$21:$R$21</c:f>
              <c:strCache>
                <c:ptCount val="16"/>
                <c:pt idx="0">
                  <c:v>開始時</c:v>
                </c:pt>
                <c:pt idx="1">
                  <c:v>1カ月</c:v>
                </c:pt>
                <c:pt idx="2">
                  <c:v>2カ月</c:v>
                </c:pt>
                <c:pt idx="3">
                  <c:v>3カ月</c:v>
                </c:pt>
                <c:pt idx="4">
                  <c:v>4カ月</c:v>
                </c:pt>
                <c:pt idx="5">
                  <c:v>5カ月</c:v>
                </c:pt>
                <c:pt idx="6">
                  <c:v>6カ月</c:v>
                </c:pt>
                <c:pt idx="7">
                  <c:v>7カ月</c:v>
                </c:pt>
                <c:pt idx="8">
                  <c:v>8カ月</c:v>
                </c:pt>
                <c:pt idx="9">
                  <c:v>9カ月</c:v>
                </c:pt>
                <c:pt idx="10">
                  <c:v>10カ月</c:v>
                </c:pt>
                <c:pt idx="11">
                  <c:v>11カ月</c:v>
                </c:pt>
                <c:pt idx="12">
                  <c:v>12カ月</c:v>
                </c:pt>
                <c:pt idx="13">
                  <c:v>13カ月</c:v>
                </c:pt>
                <c:pt idx="14">
                  <c:v>14カ月</c:v>
                </c:pt>
                <c:pt idx="15">
                  <c:v>15カ月</c:v>
                </c:pt>
              </c:strCache>
            </c:strRef>
          </c:cat>
          <c:val>
            <c:numRef>
              <c:f>'04'!$C$34:$R$34</c:f>
              <c:numCache>
                <c:formatCode>#,##0_ ;[Red]\-#,##0\ </c:formatCode>
                <c:ptCount val="16"/>
                <c:pt idx="0">
                  <c:v>200</c:v>
                </c:pt>
                <c:pt idx="1">
                  <c:v>135</c:v>
                </c:pt>
                <c:pt idx="2">
                  <c:v>83</c:v>
                </c:pt>
                <c:pt idx="3">
                  <c:v>44</c:v>
                </c:pt>
                <c:pt idx="4">
                  <c:v>18</c:v>
                </c:pt>
                <c:pt idx="5">
                  <c:v>5</c:v>
                </c:pt>
                <c:pt idx="6">
                  <c:v>5</c:v>
                </c:pt>
                <c:pt idx="7">
                  <c:v>18</c:v>
                </c:pt>
                <c:pt idx="8">
                  <c:v>44</c:v>
                </c:pt>
                <c:pt idx="9">
                  <c:v>83</c:v>
                </c:pt>
                <c:pt idx="10">
                  <c:v>135</c:v>
                </c:pt>
                <c:pt idx="11">
                  <c:v>200</c:v>
                </c:pt>
                <c:pt idx="12">
                  <c:v>278</c:v>
                </c:pt>
                <c:pt idx="13">
                  <c:v>369</c:v>
                </c:pt>
                <c:pt idx="14">
                  <c:v>473</c:v>
                </c:pt>
                <c:pt idx="15">
                  <c:v>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96-4BD4-A882-873F5BAD8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019984"/>
        <c:axId val="414028944"/>
      </c:lineChart>
      <c:dateAx>
        <c:axId val="41401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4028944"/>
        <c:crosses val="autoZero"/>
        <c:auto val="0"/>
        <c:lblOffset val="100"/>
        <c:baseTimeUnit val="days"/>
        <c:majorUnit val="1"/>
      </c:dateAx>
      <c:valAx>
        <c:axId val="41402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4019984"/>
        <c:crossesAt val="0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770461854030167"/>
          <c:y val="0.91623663128472621"/>
          <c:w val="0.28407038507243759"/>
          <c:h val="5.4120852788541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791881</xdr:colOff>
      <xdr:row>0</xdr:row>
      <xdr:rowOff>59018</xdr:rowOff>
    </xdr:from>
    <xdr:to>
      <xdr:col>18</xdr:col>
      <xdr:colOff>268940</xdr:colOff>
      <xdr:row>21</xdr:row>
      <xdr:rowOff>186764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B59AB73-E938-4BFE-9CA6-39FE7F5B7E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67236</xdr:colOff>
      <xdr:row>10</xdr:row>
      <xdr:rowOff>37354</xdr:rowOff>
    </xdr:from>
    <xdr:to>
      <xdr:col>9</xdr:col>
      <xdr:colOff>537883</xdr:colOff>
      <xdr:row>12</xdr:row>
      <xdr:rowOff>44824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2EA7BD0-E61A-4C62-A1F5-7A0C8E51E467}"/>
            </a:ext>
          </a:extLst>
        </xdr:cNvPr>
        <xdr:cNvSpPr/>
      </xdr:nvSpPr>
      <xdr:spPr>
        <a:xfrm>
          <a:off x="5901765" y="2353236"/>
          <a:ext cx="470647" cy="470647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268942</xdr:colOff>
      <xdr:row>11</xdr:row>
      <xdr:rowOff>209176</xdr:rowOff>
    </xdr:from>
    <xdr:to>
      <xdr:col>12</xdr:col>
      <xdr:colOff>522941</xdr:colOff>
      <xdr:row>13</xdr:row>
      <xdr:rowOff>216647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F62539B6-D285-4FD6-9862-417DCCF9F137}"/>
            </a:ext>
          </a:extLst>
        </xdr:cNvPr>
        <xdr:cNvSpPr/>
      </xdr:nvSpPr>
      <xdr:spPr>
        <a:xfrm>
          <a:off x="6671236" y="2756647"/>
          <a:ext cx="1389529" cy="470647"/>
        </a:xfrm>
        <a:prstGeom prst="wedgeRoundRectCallout">
          <a:avLst>
            <a:gd name="adj1" fmla="val -67607"/>
            <a:gd name="adj2" fmla="val -48611"/>
            <a:gd name="adj3" fmla="val 16667"/>
          </a:avLst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損益分岐点</a:t>
          </a:r>
        </a:p>
      </xdr:txBody>
    </xdr:sp>
    <xdr:clientData/>
  </xdr:twoCellAnchor>
  <xdr:twoCellAnchor>
    <xdr:from>
      <xdr:col>9</xdr:col>
      <xdr:colOff>470648</xdr:colOff>
      <xdr:row>1</xdr:row>
      <xdr:rowOff>22411</xdr:rowOff>
    </xdr:from>
    <xdr:to>
      <xdr:col>13</xdr:col>
      <xdr:colOff>351118</xdr:colOff>
      <xdr:row>5</xdr:row>
      <xdr:rowOff>97117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CAA688B7-FF70-4281-AE6D-9BDF73C9F951}"/>
            </a:ext>
          </a:extLst>
        </xdr:cNvPr>
        <xdr:cNvSpPr/>
      </xdr:nvSpPr>
      <xdr:spPr>
        <a:xfrm>
          <a:off x="6305177" y="253999"/>
          <a:ext cx="2151529" cy="1001059"/>
        </a:xfrm>
        <a:prstGeom prst="wedgeRoundRectCallout">
          <a:avLst>
            <a:gd name="adj1" fmla="val 5657"/>
            <a:gd name="adj2" fmla="val 108852"/>
            <a:gd name="adj3" fmla="val 16667"/>
          </a:avLst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売上＞経費なので、</a:t>
          </a:r>
          <a:endParaRPr kumimoji="1" lang="en-US" altLang="ja-JP" sz="1600" b="1">
            <a:solidFill>
              <a:schemeClr val="tx1">
                <a:lumMod val="85000"/>
                <a:lumOff val="15000"/>
              </a:schemeClr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利益が出てる</a:t>
          </a:r>
        </a:p>
      </xdr:txBody>
    </xdr:sp>
    <xdr:clientData/>
  </xdr:twoCellAnchor>
  <xdr:twoCellAnchor>
    <xdr:from>
      <xdr:col>5</xdr:col>
      <xdr:colOff>239059</xdr:colOff>
      <xdr:row>1</xdr:row>
      <xdr:rowOff>14941</xdr:rowOff>
    </xdr:from>
    <xdr:to>
      <xdr:col>9</xdr:col>
      <xdr:colOff>119530</xdr:colOff>
      <xdr:row>5</xdr:row>
      <xdr:rowOff>89647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165C4F55-877B-41CE-AF9B-051B416C7CDD}"/>
            </a:ext>
          </a:extLst>
        </xdr:cNvPr>
        <xdr:cNvSpPr/>
      </xdr:nvSpPr>
      <xdr:spPr>
        <a:xfrm>
          <a:off x="3802530" y="246529"/>
          <a:ext cx="2151529" cy="1001059"/>
        </a:xfrm>
        <a:prstGeom prst="wedgeRoundRectCallout">
          <a:avLst>
            <a:gd name="adj1" fmla="val -41565"/>
            <a:gd name="adj2" fmla="val 203628"/>
            <a:gd name="adj3" fmla="val 16667"/>
          </a:avLst>
        </a:prstGeom>
        <a:solidFill>
          <a:schemeClr val="bg1"/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経費＞売上なので、</a:t>
          </a:r>
          <a:endParaRPr kumimoji="1" lang="en-US" altLang="ja-JP" sz="1600" b="1">
            <a:solidFill>
              <a:schemeClr val="tx1">
                <a:lumMod val="85000"/>
                <a:lumOff val="15000"/>
              </a:schemeClr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利益が出てない</a:t>
          </a:r>
        </a:p>
      </xdr:txBody>
    </xdr:sp>
    <xdr:clientData/>
  </xdr:twoCellAnchor>
  <xdr:twoCellAnchor>
    <xdr:from>
      <xdr:col>9</xdr:col>
      <xdr:colOff>298824</xdr:colOff>
      <xdr:row>1</xdr:row>
      <xdr:rowOff>29883</xdr:rowOff>
    </xdr:from>
    <xdr:to>
      <xdr:col>9</xdr:col>
      <xdr:colOff>298824</xdr:colOff>
      <xdr:row>18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621CA0F-4615-44CC-BFE0-873998A9AC82}"/>
            </a:ext>
          </a:extLst>
        </xdr:cNvPr>
        <xdr:cNvCxnSpPr/>
      </xdr:nvCxnSpPr>
      <xdr:spPr>
        <a:xfrm>
          <a:off x="6133353" y="261471"/>
          <a:ext cx="0" cy="3907117"/>
        </a:xfrm>
        <a:prstGeom prst="line">
          <a:avLst/>
        </a:prstGeom>
        <a:ln w="19050">
          <a:solidFill>
            <a:schemeClr val="tx1">
              <a:lumMod val="75000"/>
              <a:lumOff val="2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791881</xdr:colOff>
      <xdr:row>0</xdr:row>
      <xdr:rowOff>59018</xdr:rowOff>
    </xdr:from>
    <xdr:to>
      <xdr:col>18</xdr:col>
      <xdr:colOff>268940</xdr:colOff>
      <xdr:row>19</xdr:row>
      <xdr:rowOff>186764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00DE5C3-579D-480B-9E1A-D4D60FF8C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22927</xdr:colOff>
      <xdr:row>14</xdr:row>
      <xdr:rowOff>57190</xdr:rowOff>
    </xdr:from>
    <xdr:to>
      <xdr:col>18</xdr:col>
      <xdr:colOff>48845</xdr:colOff>
      <xdr:row>16</xdr:row>
      <xdr:rowOff>179552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02C2802-95F1-43F8-A2C8-A0730DF769CC}"/>
            </a:ext>
          </a:extLst>
        </xdr:cNvPr>
        <xdr:cNvSpPr/>
      </xdr:nvSpPr>
      <xdr:spPr>
        <a:xfrm>
          <a:off x="1883965" y="3271267"/>
          <a:ext cx="9091765" cy="581516"/>
        </a:xfrm>
        <a:prstGeom prst="rect">
          <a:avLst/>
        </a:prstGeom>
        <a:solidFill>
          <a:srgbClr val="FF0000">
            <a:alpha val="2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306294</xdr:colOff>
      <xdr:row>3</xdr:row>
      <xdr:rowOff>119529</xdr:rowOff>
    </xdr:from>
    <xdr:to>
      <xdr:col>6</xdr:col>
      <xdr:colOff>291353</xdr:colOff>
      <xdr:row>3</xdr:row>
      <xdr:rowOff>119529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120AA9F-2E45-447C-A5D4-ACC92A5137C2}"/>
            </a:ext>
          </a:extLst>
        </xdr:cNvPr>
        <xdr:cNvCxnSpPr/>
      </xdr:nvCxnSpPr>
      <xdr:spPr>
        <a:xfrm>
          <a:off x="2166470" y="814294"/>
          <a:ext cx="2256118" cy="0"/>
        </a:xfrm>
        <a:prstGeom prst="straightConnector1">
          <a:avLst/>
        </a:prstGeom>
        <a:ln w="25400"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321235</xdr:colOff>
      <xdr:row>3</xdr:row>
      <xdr:rowOff>119529</xdr:rowOff>
    </xdr:from>
    <xdr:to>
      <xdr:col>10</xdr:col>
      <xdr:colOff>37353</xdr:colOff>
      <xdr:row>15</xdr:row>
      <xdr:rowOff>209176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C60D1D-D604-412E-A692-9CC70869037B}"/>
            </a:ext>
          </a:extLst>
        </xdr:cNvPr>
        <xdr:cNvGrpSpPr/>
      </xdr:nvGrpSpPr>
      <xdr:grpSpPr>
        <a:xfrm>
          <a:off x="4442962" y="812256"/>
          <a:ext cx="1979027" cy="2860556"/>
          <a:chOff x="4452470" y="500529"/>
          <a:chExt cx="1987177" cy="3257178"/>
        </a:xfrm>
      </xdr:grpSpPr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E68E0D22-14B0-4272-841F-54C52AC28565}"/>
              </a:ext>
            </a:extLst>
          </xdr:cNvPr>
          <xdr:cNvCxnSpPr/>
        </xdr:nvCxnSpPr>
        <xdr:spPr>
          <a:xfrm>
            <a:off x="4452470" y="500529"/>
            <a:ext cx="0" cy="3257178"/>
          </a:xfrm>
          <a:prstGeom prst="line">
            <a:avLst/>
          </a:prstGeom>
          <a:ln w="19050">
            <a:solidFill>
              <a:schemeClr val="tx1">
                <a:lumMod val="75000"/>
                <a:lumOff val="2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AB9A7A18-B6AF-463F-80DB-28DD25065A78}"/>
              </a:ext>
            </a:extLst>
          </xdr:cNvPr>
          <xdr:cNvCxnSpPr/>
        </xdr:nvCxnSpPr>
        <xdr:spPr>
          <a:xfrm>
            <a:off x="6439647" y="500529"/>
            <a:ext cx="0" cy="3257178"/>
          </a:xfrm>
          <a:prstGeom prst="line">
            <a:avLst/>
          </a:prstGeom>
          <a:ln w="19050">
            <a:solidFill>
              <a:schemeClr val="tx1">
                <a:lumMod val="75000"/>
                <a:lumOff val="2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89646</xdr:colOff>
      <xdr:row>11</xdr:row>
      <xdr:rowOff>194236</xdr:rowOff>
    </xdr:from>
    <xdr:to>
      <xdr:col>11</xdr:col>
      <xdr:colOff>216647</xdr:colOff>
      <xdr:row>15</xdr:row>
      <xdr:rowOff>44823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ECB3FAEF-22E4-4A92-9D7F-606FA231DD2F}"/>
            </a:ext>
          </a:extLst>
        </xdr:cNvPr>
        <xdr:cNvGrpSpPr/>
      </xdr:nvGrpSpPr>
      <xdr:grpSpPr>
        <a:xfrm>
          <a:off x="4211373" y="2734236"/>
          <a:ext cx="2955638" cy="774223"/>
          <a:chOff x="6193117" y="1449295"/>
          <a:chExt cx="2965825" cy="776940"/>
        </a:xfrm>
      </xdr:grpSpPr>
      <xdr:sp macro="" textlink="">
        <xdr:nvSpPr>
          <xdr:cNvPr id="5" name="楕円 4">
            <a:extLst>
              <a:ext uri="{FF2B5EF4-FFF2-40B4-BE49-F238E27FC236}">
                <a16:creationId xmlns:a16="http://schemas.microsoft.com/office/drawing/2014/main" id="{693E571A-E941-4C07-951C-79FC7E33DE62}"/>
              </a:ext>
            </a:extLst>
          </xdr:cNvPr>
          <xdr:cNvSpPr/>
        </xdr:nvSpPr>
        <xdr:spPr>
          <a:xfrm>
            <a:off x="6193117" y="1755588"/>
            <a:ext cx="470647" cy="470647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吹き出し: 角を丸めた四角形 5">
            <a:extLst>
              <a:ext uri="{FF2B5EF4-FFF2-40B4-BE49-F238E27FC236}">
                <a16:creationId xmlns:a16="http://schemas.microsoft.com/office/drawing/2014/main" id="{F6874416-3824-4AF5-BF9A-36DAC13A1EA9}"/>
              </a:ext>
            </a:extLst>
          </xdr:cNvPr>
          <xdr:cNvSpPr/>
        </xdr:nvSpPr>
        <xdr:spPr>
          <a:xfrm>
            <a:off x="6985000" y="1449295"/>
            <a:ext cx="2173942" cy="440764"/>
          </a:xfrm>
          <a:prstGeom prst="wedgeRoundRectCallout">
            <a:avLst>
              <a:gd name="adj1" fmla="val -60047"/>
              <a:gd name="adj2" fmla="val 39525"/>
              <a:gd name="adj3" fmla="val 16667"/>
            </a:avLst>
          </a:prstGeom>
          <a:solidFill>
            <a:schemeClr val="bg1"/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 b="1">
                <a:solidFill>
                  <a:schemeClr val="tx1">
                    <a:lumMod val="85000"/>
                    <a:lumOff val="15000"/>
                  </a:schemeClr>
                </a:solidFill>
                <a:latin typeface="+mn-ea"/>
                <a:ea typeface="+mn-ea"/>
              </a:rPr>
              <a:t>資金０</a:t>
            </a:r>
            <a:r>
              <a:rPr kumimoji="1" lang="ja-JP" altLang="en-US" sz="1200" b="1">
                <a:solidFill>
                  <a:schemeClr val="tx1">
                    <a:lumMod val="85000"/>
                    <a:lumOff val="15000"/>
                  </a:schemeClr>
                </a:solidFill>
                <a:latin typeface="+mn-ea"/>
                <a:ea typeface="+mn-ea"/>
              </a:rPr>
              <a:t>（資金ショート）</a:t>
            </a:r>
          </a:p>
        </xdr:txBody>
      </xdr:sp>
    </xdr:grpSp>
    <xdr:clientData/>
  </xdr:twoCellAnchor>
  <xdr:twoCellAnchor>
    <xdr:from>
      <xdr:col>9</xdr:col>
      <xdr:colOff>361576</xdr:colOff>
      <xdr:row>7</xdr:row>
      <xdr:rowOff>137459</xdr:rowOff>
    </xdr:from>
    <xdr:to>
      <xdr:col>13</xdr:col>
      <xdr:colOff>249517</xdr:colOff>
      <xdr:row>11</xdr:row>
      <xdr:rowOff>85164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1301269F-EBFC-446D-A48D-122D18E3FC01}"/>
            </a:ext>
          </a:extLst>
        </xdr:cNvPr>
        <xdr:cNvGrpSpPr/>
      </xdr:nvGrpSpPr>
      <xdr:grpSpPr>
        <a:xfrm>
          <a:off x="6180485" y="1753823"/>
          <a:ext cx="2150850" cy="871341"/>
          <a:chOff x="6193117" y="1755588"/>
          <a:chExt cx="2159000" cy="874058"/>
        </a:xfrm>
      </xdr:grpSpPr>
      <xdr:sp macro="" textlink="">
        <xdr:nvSpPr>
          <xdr:cNvPr id="9" name="楕円 8">
            <a:extLst>
              <a:ext uri="{FF2B5EF4-FFF2-40B4-BE49-F238E27FC236}">
                <a16:creationId xmlns:a16="http://schemas.microsoft.com/office/drawing/2014/main" id="{A07CAB04-DC9D-451C-B8CE-E10087C18D90}"/>
              </a:ext>
            </a:extLst>
          </xdr:cNvPr>
          <xdr:cNvSpPr/>
        </xdr:nvSpPr>
        <xdr:spPr>
          <a:xfrm>
            <a:off x="6193117" y="1755588"/>
            <a:ext cx="470647" cy="470647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吹き出し: 角を丸めた四角形 9">
            <a:extLst>
              <a:ext uri="{FF2B5EF4-FFF2-40B4-BE49-F238E27FC236}">
                <a16:creationId xmlns:a16="http://schemas.microsoft.com/office/drawing/2014/main" id="{28630ACC-B537-4AC9-BACA-34BA6314C555}"/>
              </a:ext>
            </a:extLst>
          </xdr:cNvPr>
          <xdr:cNvSpPr/>
        </xdr:nvSpPr>
        <xdr:spPr>
          <a:xfrm>
            <a:off x="6962588" y="2158999"/>
            <a:ext cx="1389529" cy="470647"/>
          </a:xfrm>
          <a:prstGeom prst="wedgeRoundRectCallout">
            <a:avLst>
              <a:gd name="adj1" fmla="val -67607"/>
              <a:gd name="adj2" fmla="val -48611"/>
              <a:gd name="adj3" fmla="val 16667"/>
            </a:avLst>
          </a:prstGeom>
          <a:solidFill>
            <a:schemeClr val="bg1"/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 b="1">
                <a:solidFill>
                  <a:schemeClr val="tx1">
                    <a:lumMod val="85000"/>
                    <a:lumOff val="15000"/>
                  </a:schemeClr>
                </a:solidFill>
                <a:latin typeface="+mn-ea"/>
                <a:ea typeface="+mn-ea"/>
              </a:rPr>
              <a:t>損益分岐点</a:t>
            </a:r>
          </a:p>
        </xdr:txBody>
      </xdr:sp>
    </xdr:grpSp>
    <xdr:clientData/>
  </xdr:twoCellAnchor>
  <xdr:twoCellAnchor>
    <xdr:from>
      <xdr:col>6</xdr:col>
      <xdr:colOff>373529</xdr:colOff>
      <xdr:row>3</xdr:row>
      <xdr:rowOff>119529</xdr:rowOff>
    </xdr:from>
    <xdr:to>
      <xdr:col>9</xdr:col>
      <xdr:colOff>552824</xdr:colOff>
      <xdr:row>3</xdr:row>
      <xdr:rowOff>119529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CB5FDDD7-ADCF-4814-BC44-74464A14C421}"/>
            </a:ext>
          </a:extLst>
        </xdr:cNvPr>
        <xdr:cNvCxnSpPr/>
      </xdr:nvCxnSpPr>
      <xdr:spPr>
        <a:xfrm>
          <a:off x="4504764" y="814294"/>
          <a:ext cx="1882589" cy="0"/>
        </a:xfrm>
        <a:prstGeom prst="straightConnector1">
          <a:avLst/>
        </a:prstGeom>
        <a:ln w="25400"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271928</xdr:colOff>
      <xdr:row>0</xdr:row>
      <xdr:rowOff>152400</xdr:rowOff>
    </xdr:from>
    <xdr:to>
      <xdr:col>11</xdr:col>
      <xdr:colOff>478116</xdr:colOff>
      <xdr:row>3</xdr:row>
      <xdr:rowOff>126999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759C0C87-3DC1-4D53-BB5E-5B83E461526A}"/>
            </a:ext>
          </a:extLst>
        </xdr:cNvPr>
        <xdr:cNvSpPr/>
      </xdr:nvSpPr>
      <xdr:spPr>
        <a:xfrm>
          <a:off x="2132104" y="152400"/>
          <a:ext cx="5316071" cy="669364"/>
        </a:xfrm>
        <a:prstGeom prst="wedgeRoundRectCallout">
          <a:avLst>
            <a:gd name="adj1" fmla="val -35125"/>
            <a:gd name="adj2" fmla="val 6944"/>
            <a:gd name="adj3" fmla="val 166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横軸は時間の流れ</a:t>
          </a:r>
          <a:endParaRPr kumimoji="1" lang="en-US" altLang="ja-JP" sz="1200" b="1">
            <a:solidFill>
              <a:schemeClr val="tx1">
                <a:lumMod val="85000"/>
                <a:lumOff val="1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損益分岐点を超えるまでに時間がかかり、先に資金ショートしている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791881</xdr:colOff>
      <xdr:row>0</xdr:row>
      <xdr:rowOff>59018</xdr:rowOff>
    </xdr:from>
    <xdr:to>
      <xdr:col>18</xdr:col>
      <xdr:colOff>268940</xdr:colOff>
      <xdr:row>19</xdr:row>
      <xdr:rowOff>186764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000C39-C2DA-4979-8EC2-52A1F67DB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306294</xdr:colOff>
      <xdr:row>3</xdr:row>
      <xdr:rowOff>119529</xdr:rowOff>
    </xdr:from>
    <xdr:to>
      <xdr:col>9</xdr:col>
      <xdr:colOff>545353</xdr:colOff>
      <xdr:row>3</xdr:row>
      <xdr:rowOff>119529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74EA08A1-160F-40A5-B12D-E418767D0BB1}"/>
            </a:ext>
          </a:extLst>
        </xdr:cNvPr>
        <xdr:cNvCxnSpPr/>
      </xdr:nvCxnSpPr>
      <xdr:spPr>
        <a:xfrm>
          <a:off x="2166470" y="814294"/>
          <a:ext cx="4213412" cy="0"/>
        </a:xfrm>
        <a:prstGeom prst="straightConnector1">
          <a:avLst/>
        </a:prstGeom>
        <a:ln w="25400"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37353</xdr:colOff>
      <xdr:row>3</xdr:row>
      <xdr:rowOff>119529</xdr:rowOff>
    </xdr:from>
    <xdr:to>
      <xdr:col>10</xdr:col>
      <xdr:colOff>37353</xdr:colOff>
      <xdr:row>15</xdr:row>
      <xdr:rowOff>209176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8D90B56-D144-422B-AEE8-35BB0683D5BD}"/>
            </a:ext>
          </a:extLst>
        </xdr:cNvPr>
        <xdr:cNvCxnSpPr/>
      </xdr:nvCxnSpPr>
      <xdr:spPr>
        <a:xfrm>
          <a:off x="6439647" y="814294"/>
          <a:ext cx="0" cy="2868706"/>
        </a:xfrm>
        <a:prstGeom prst="line">
          <a:avLst/>
        </a:prstGeom>
        <a:ln w="19050">
          <a:solidFill>
            <a:schemeClr val="tx1">
              <a:lumMod val="75000"/>
              <a:lumOff val="2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361576</xdr:colOff>
      <xdr:row>9</xdr:row>
      <xdr:rowOff>32871</xdr:rowOff>
    </xdr:from>
    <xdr:to>
      <xdr:col>13</xdr:col>
      <xdr:colOff>249517</xdr:colOff>
      <xdr:row>11</xdr:row>
      <xdr:rowOff>219634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6A1802B5-4B11-413D-88C1-147A10D81D24}"/>
            </a:ext>
          </a:extLst>
        </xdr:cNvPr>
        <xdr:cNvGrpSpPr/>
      </xdr:nvGrpSpPr>
      <xdr:grpSpPr>
        <a:xfrm>
          <a:off x="6180485" y="2111053"/>
          <a:ext cx="2150850" cy="648581"/>
          <a:chOff x="6193117" y="1755588"/>
          <a:chExt cx="2159000" cy="649940"/>
        </a:xfrm>
      </xdr:grpSpPr>
      <xdr:sp macro="" textlink="">
        <xdr:nvSpPr>
          <xdr:cNvPr id="11" name="楕円 10">
            <a:extLst>
              <a:ext uri="{FF2B5EF4-FFF2-40B4-BE49-F238E27FC236}">
                <a16:creationId xmlns:a16="http://schemas.microsoft.com/office/drawing/2014/main" id="{B7726F40-8E06-4F7B-969A-190B2C9A22DC}"/>
              </a:ext>
            </a:extLst>
          </xdr:cNvPr>
          <xdr:cNvSpPr/>
        </xdr:nvSpPr>
        <xdr:spPr>
          <a:xfrm>
            <a:off x="6193117" y="1755588"/>
            <a:ext cx="470647" cy="470647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吹き出し: 角を丸めた四角形 11">
            <a:extLst>
              <a:ext uri="{FF2B5EF4-FFF2-40B4-BE49-F238E27FC236}">
                <a16:creationId xmlns:a16="http://schemas.microsoft.com/office/drawing/2014/main" id="{93E5EED8-196A-4AFD-9A40-FB8777AB09F9}"/>
              </a:ext>
            </a:extLst>
          </xdr:cNvPr>
          <xdr:cNvSpPr/>
        </xdr:nvSpPr>
        <xdr:spPr>
          <a:xfrm>
            <a:off x="6962588" y="1934881"/>
            <a:ext cx="1389529" cy="470647"/>
          </a:xfrm>
          <a:prstGeom prst="wedgeRoundRectCallout">
            <a:avLst>
              <a:gd name="adj1" fmla="val -65456"/>
              <a:gd name="adj2" fmla="val -21627"/>
              <a:gd name="adj3" fmla="val 16667"/>
            </a:avLst>
          </a:prstGeom>
          <a:solidFill>
            <a:schemeClr val="bg1"/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 b="1">
                <a:solidFill>
                  <a:schemeClr val="tx1">
                    <a:lumMod val="85000"/>
                    <a:lumOff val="15000"/>
                  </a:schemeClr>
                </a:solidFill>
                <a:latin typeface="+mn-ea"/>
                <a:ea typeface="+mn-ea"/>
              </a:rPr>
              <a:t>損益分岐点</a:t>
            </a:r>
          </a:p>
        </xdr:txBody>
      </xdr:sp>
    </xdr:grpSp>
    <xdr:clientData/>
  </xdr:twoCellAnchor>
  <xdr:twoCellAnchor>
    <xdr:from>
      <xdr:col>2</xdr:col>
      <xdr:colOff>271928</xdr:colOff>
      <xdr:row>0</xdr:row>
      <xdr:rowOff>0</xdr:rowOff>
    </xdr:from>
    <xdr:to>
      <xdr:col>15</xdr:col>
      <xdr:colOff>410882</xdr:colOff>
      <xdr:row>3</xdr:row>
      <xdr:rowOff>126999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1EDBCF52-EE62-4CE1-A009-DE380D53640A}"/>
            </a:ext>
          </a:extLst>
        </xdr:cNvPr>
        <xdr:cNvSpPr/>
      </xdr:nvSpPr>
      <xdr:spPr>
        <a:xfrm>
          <a:off x="2131571" y="0"/>
          <a:ext cx="7450525" cy="807356"/>
        </a:xfrm>
        <a:prstGeom prst="wedgeRoundRectCallout">
          <a:avLst>
            <a:gd name="adj1" fmla="val -35125"/>
            <a:gd name="adj2" fmla="val 6944"/>
            <a:gd name="adj3" fmla="val 166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横軸は時間の流れ</a:t>
          </a:r>
          <a:endParaRPr kumimoji="1" lang="en-US" altLang="ja-JP" sz="1200" b="1">
            <a:solidFill>
              <a:schemeClr val="tx1">
                <a:lumMod val="85000"/>
                <a:lumOff val="1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損益分岐点を超えるまで時間はかかるが、資金が</a:t>
          </a:r>
          <a:r>
            <a:rPr kumimoji="1" lang="en-US" altLang="ja-JP" sz="12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300</a:t>
          </a:r>
          <a:r>
            <a:rPr kumimoji="1" lang="ja-JP" altLang="en-US" sz="12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万あったので資金ショートする前に好転している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791881</xdr:colOff>
      <xdr:row>0</xdr:row>
      <xdr:rowOff>59018</xdr:rowOff>
    </xdr:from>
    <xdr:to>
      <xdr:col>18</xdr:col>
      <xdr:colOff>268940</xdr:colOff>
      <xdr:row>19</xdr:row>
      <xdr:rowOff>186764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D476B4B-1ED4-4385-89F2-756B3556DB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306294</xdr:colOff>
      <xdr:row>3</xdr:row>
      <xdr:rowOff>119529</xdr:rowOff>
    </xdr:from>
    <xdr:to>
      <xdr:col>8</xdr:col>
      <xdr:colOff>239059</xdr:colOff>
      <xdr:row>3</xdr:row>
      <xdr:rowOff>119529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88C3BB95-D95A-4C29-A34F-51D054AA242D}"/>
            </a:ext>
          </a:extLst>
        </xdr:cNvPr>
        <xdr:cNvCxnSpPr/>
      </xdr:nvCxnSpPr>
      <xdr:spPr>
        <a:xfrm>
          <a:off x="2166470" y="814294"/>
          <a:ext cx="3339354" cy="0"/>
        </a:xfrm>
        <a:prstGeom prst="straightConnector1">
          <a:avLst/>
        </a:prstGeom>
        <a:ln w="25400">
          <a:solidFill>
            <a:schemeClr val="tx1">
              <a:lumMod val="75000"/>
              <a:lumOff val="2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321235</xdr:colOff>
      <xdr:row>3</xdr:row>
      <xdr:rowOff>119529</xdr:rowOff>
    </xdr:from>
    <xdr:to>
      <xdr:col>8</xdr:col>
      <xdr:colOff>321235</xdr:colOff>
      <xdr:row>15</xdr:row>
      <xdr:rowOff>209176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B43F675-D114-4F8B-AC24-E4FF2849CA37}"/>
            </a:ext>
          </a:extLst>
        </xdr:cNvPr>
        <xdr:cNvCxnSpPr/>
      </xdr:nvCxnSpPr>
      <xdr:spPr>
        <a:xfrm>
          <a:off x="5588000" y="814294"/>
          <a:ext cx="0" cy="2868706"/>
        </a:xfrm>
        <a:prstGeom prst="line">
          <a:avLst/>
        </a:prstGeom>
        <a:ln w="19050">
          <a:solidFill>
            <a:schemeClr val="tx1">
              <a:lumMod val="75000"/>
              <a:lumOff val="2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77693</xdr:colOff>
      <xdr:row>10</xdr:row>
      <xdr:rowOff>227106</xdr:rowOff>
    </xdr:from>
    <xdr:to>
      <xdr:col>11</xdr:col>
      <xdr:colOff>533399</xdr:colOff>
      <xdr:row>13</xdr:row>
      <xdr:rowOff>182281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52A9A708-43D3-4D86-9C57-93EEA0E3AE24}"/>
            </a:ext>
          </a:extLst>
        </xdr:cNvPr>
        <xdr:cNvGrpSpPr/>
      </xdr:nvGrpSpPr>
      <xdr:grpSpPr>
        <a:xfrm>
          <a:off x="5295276" y="2555439"/>
          <a:ext cx="2138456" cy="653675"/>
          <a:chOff x="6193117" y="1755588"/>
          <a:chExt cx="2159000" cy="649940"/>
        </a:xfrm>
      </xdr:grpSpPr>
      <xdr:sp macro="" textlink="">
        <xdr:nvSpPr>
          <xdr:cNvPr id="6" name="楕円 5">
            <a:extLst>
              <a:ext uri="{FF2B5EF4-FFF2-40B4-BE49-F238E27FC236}">
                <a16:creationId xmlns:a16="http://schemas.microsoft.com/office/drawing/2014/main" id="{4D691D39-B0B9-437C-BD35-BBE7F39FE7BA}"/>
              </a:ext>
            </a:extLst>
          </xdr:cNvPr>
          <xdr:cNvSpPr/>
        </xdr:nvSpPr>
        <xdr:spPr>
          <a:xfrm>
            <a:off x="6193117" y="1755588"/>
            <a:ext cx="470647" cy="470647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吹き出し: 角を丸めた四角形 6">
            <a:extLst>
              <a:ext uri="{FF2B5EF4-FFF2-40B4-BE49-F238E27FC236}">
                <a16:creationId xmlns:a16="http://schemas.microsoft.com/office/drawing/2014/main" id="{D0132188-7E1F-4303-90F3-C1823BC93AB9}"/>
              </a:ext>
            </a:extLst>
          </xdr:cNvPr>
          <xdr:cNvSpPr/>
        </xdr:nvSpPr>
        <xdr:spPr>
          <a:xfrm>
            <a:off x="6962588" y="1934881"/>
            <a:ext cx="1389529" cy="470647"/>
          </a:xfrm>
          <a:prstGeom prst="wedgeRoundRectCallout">
            <a:avLst>
              <a:gd name="adj1" fmla="val -65456"/>
              <a:gd name="adj2" fmla="val -21627"/>
              <a:gd name="adj3" fmla="val 16667"/>
            </a:avLst>
          </a:prstGeom>
          <a:solidFill>
            <a:schemeClr val="bg1"/>
          </a:solidFill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 b="1">
                <a:solidFill>
                  <a:schemeClr val="tx1">
                    <a:lumMod val="85000"/>
                    <a:lumOff val="15000"/>
                  </a:schemeClr>
                </a:solidFill>
                <a:latin typeface="+mn-ea"/>
                <a:ea typeface="+mn-ea"/>
              </a:rPr>
              <a:t>損益分岐点</a:t>
            </a:r>
          </a:p>
        </xdr:txBody>
      </xdr:sp>
    </xdr:grpSp>
    <xdr:clientData/>
  </xdr:twoCellAnchor>
  <xdr:twoCellAnchor>
    <xdr:from>
      <xdr:col>2</xdr:col>
      <xdr:colOff>271928</xdr:colOff>
      <xdr:row>0</xdr:row>
      <xdr:rowOff>52294</xdr:rowOff>
    </xdr:from>
    <xdr:to>
      <xdr:col>15</xdr:col>
      <xdr:colOff>410882</xdr:colOff>
      <xdr:row>3</xdr:row>
      <xdr:rowOff>171823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15D8721-8953-4839-8382-1CD8BA8F98B0}"/>
            </a:ext>
          </a:extLst>
        </xdr:cNvPr>
        <xdr:cNvSpPr/>
      </xdr:nvSpPr>
      <xdr:spPr>
        <a:xfrm>
          <a:off x="2132104" y="52294"/>
          <a:ext cx="7519896" cy="814294"/>
        </a:xfrm>
        <a:prstGeom prst="wedgeRoundRectCallout">
          <a:avLst>
            <a:gd name="adj1" fmla="val -35125"/>
            <a:gd name="adj2" fmla="val 6944"/>
            <a:gd name="adj3" fmla="val 16667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横軸は時間の流れ</a:t>
          </a:r>
          <a:endParaRPr kumimoji="1" lang="en-US" altLang="ja-JP" sz="1200" b="1">
            <a:solidFill>
              <a:schemeClr val="tx1">
                <a:lumMod val="85000"/>
                <a:lumOff val="15000"/>
              </a:schemeClr>
            </a:solidFill>
            <a:latin typeface="+mn-ea"/>
            <a:ea typeface="+mn-ea"/>
          </a:endParaRPr>
        </a:p>
        <a:p>
          <a:pPr algn="l"/>
          <a:r>
            <a:rPr kumimoji="1" lang="en-US" altLang="ja-JP" sz="12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6</a:t>
          </a:r>
          <a:r>
            <a:rPr kumimoji="1" lang="ja-JP" altLang="en-US" sz="12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カ月目で損益分岐点を超え、一時的に資金が</a:t>
          </a:r>
          <a:r>
            <a:rPr kumimoji="1" lang="en-US" altLang="ja-JP" sz="12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5</a:t>
          </a:r>
          <a:r>
            <a:rPr kumimoji="1" lang="ja-JP" altLang="en-US" sz="1200" b="1">
              <a:solidFill>
                <a:schemeClr val="tx1">
                  <a:lumMod val="85000"/>
                  <a:lumOff val="15000"/>
                </a:schemeClr>
              </a:solidFill>
              <a:latin typeface="+mn-ea"/>
              <a:ea typeface="+mn-ea"/>
            </a:rPr>
            <a:t>万円になるが資金ショートはしていない。（計算上は。）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66A8-A5C7-4A3D-A337-68A221743492}">
  <dimension ref="B23:W33"/>
  <sheetViews>
    <sheetView tabSelected="1" view="pageBreakPreview" zoomScale="55" zoomScaleNormal="85" zoomScaleSheetLayoutView="55" workbookViewId="0">
      <selection activeCell="V19" sqref="V19"/>
    </sheetView>
  </sheetViews>
  <sheetFormatPr defaultRowHeight="18" x14ac:dyDescent="0.55000000000000004"/>
  <cols>
    <col min="1" max="1" width="8.6640625" style="1"/>
    <col min="2" max="2" width="15.75" style="1" customWidth="1"/>
    <col min="3" max="18" width="7.4140625" style="1" customWidth="1"/>
    <col min="19" max="19" width="3.83203125" style="1" customWidth="1"/>
    <col min="20" max="23" width="9.1640625" style="1" customWidth="1"/>
    <col min="24" max="16384" width="8.6640625" style="1"/>
  </cols>
  <sheetData>
    <row r="23" spans="2:23" x14ac:dyDescent="0.55000000000000004">
      <c r="B23" s="9" t="s">
        <v>3</v>
      </c>
      <c r="C23" s="5">
        <v>0</v>
      </c>
      <c r="D23" s="5">
        <v>20</v>
      </c>
      <c r="E23" s="5">
        <v>40</v>
      </c>
      <c r="F23" s="5">
        <v>60</v>
      </c>
      <c r="G23" s="5">
        <v>80</v>
      </c>
      <c r="H23" s="5">
        <v>100</v>
      </c>
      <c r="I23" s="5">
        <v>120</v>
      </c>
      <c r="J23" s="5">
        <v>140</v>
      </c>
      <c r="K23" s="5">
        <v>160</v>
      </c>
      <c r="L23" s="5">
        <v>180</v>
      </c>
      <c r="M23" s="5">
        <v>200</v>
      </c>
      <c r="N23" s="5">
        <v>220</v>
      </c>
      <c r="O23" s="5">
        <v>240</v>
      </c>
      <c r="P23" s="5">
        <v>260</v>
      </c>
      <c r="Q23" s="5">
        <v>280</v>
      </c>
      <c r="R23" s="5">
        <v>300</v>
      </c>
      <c r="S23" s="2"/>
      <c r="T23" s="2"/>
      <c r="U23" s="2"/>
      <c r="V23" s="2"/>
      <c r="W23" s="2"/>
    </row>
    <row r="24" spans="2:23" x14ac:dyDescent="0.55000000000000004">
      <c r="B24" s="9" t="s">
        <v>2</v>
      </c>
      <c r="C24" s="6">
        <v>1.5</v>
      </c>
      <c r="D24" s="6">
        <v>1.5</v>
      </c>
      <c r="E24" s="6">
        <v>1.5</v>
      </c>
      <c r="F24" s="6">
        <v>1.5</v>
      </c>
      <c r="G24" s="6">
        <v>1.5</v>
      </c>
      <c r="H24" s="6">
        <v>1.5</v>
      </c>
      <c r="I24" s="6">
        <v>1.5</v>
      </c>
      <c r="J24" s="6">
        <v>1.5</v>
      </c>
      <c r="K24" s="6">
        <v>1.5</v>
      </c>
      <c r="L24" s="6">
        <v>1.5</v>
      </c>
      <c r="M24" s="6">
        <v>1.5</v>
      </c>
      <c r="N24" s="6">
        <v>1.5</v>
      </c>
      <c r="O24" s="6">
        <v>1.5</v>
      </c>
      <c r="P24" s="6">
        <v>1.5</v>
      </c>
      <c r="Q24" s="6">
        <v>1.5</v>
      </c>
      <c r="R24" s="6">
        <v>1.5</v>
      </c>
      <c r="S24" s="2"/>
      <c r="T24" s="2"/>
      <c r="U24" s="2"/>
      <c r="V24" s="2"/>
      <c r="W24" s="2"/>
    </row>
    <row r="25" spans="2:23" x14ac:dyDescent="0.55000000000000004">
      <c r="B25" s="10" t="s">
        <v>1</v>
      </c>
      <c r="C25" s="5">
        <f>C24*C23</f>
        <v>0</v>
      </c>
      <c r="D25" s="5">
        <f t="shared" ref="D25:R25" si="0">D24*D23</f>
        <v>30</v>
      </c>
      <c r="E25" s="5">
        <f t="shared" si="0"/>
        <v>60</v>
      </c>
      <c r="F25" s="5">
        <f t="shared" si="0"/>
        <v>90</v>
      </c>
      <c r="G25" s="5">
        <f t="shared" si="0"/>
        <v>120</v>
      </c>
      <c r="H25" s="5">
        <f t="shared" si="0"/>
        <v>150</v>
      </c>
      <c r="I25" s="5">
        <f t="shared" si="0"/>
        <v>180</v>
      </c>
      <c r="J25" s="5">
        <f t="shared" si="0"/>
        <v>210</v>
      </c>
      <c r="K25" s="5">
        <f t="shared" si="0"/>
        <v>240</v>
      </c>
      <c r="L25" s="5">
        <f t="shared" si="0"/>
        <v>270</v>
      </c>
      <c r="M25" s="5">
        <f t="shared" si="0"/>
        <v>300</v>
      </c>
      <c r="N25" s="5">
        <f t="shared" si="0"/>
        <v>330</v>
      </c>
      <c r="O25" s="5">
        <f t="shared" si="0"/>
        <v>360</v>
      </c>
      <c r="P25" s="5">
        <f t="shared" si="0"/>
        <v>390</v>
      </c>
      <c r="Q25" s="5">
        <f t="shared" si="0"/>
        <v>420</v>
      </c>
      <c r="R25" s="5">
        <f t="shared" si="0"/>
        <v>450</v>
      </c>
      <c r="S25" s="2"/>
      <c r="T25" s="2"/>
      <c r="U25" s="2"/>
      <c r="V25" s="2"/>
      <c r="W25" s="2"/>
    </row>
    <row r="26" spans="2:23" ht="7" customHeight="1" x14ac:dyDescent="0.55000000000000004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"/>
      <c r="T26" s="2"/>
      <c r="U26" s="2"/>
      <c r="V26" s="2"/>
      <c r="W26" s="2"/>
    </row>
    <row r="27" spans="2:23" x14ac:dyDescent="0.55000000000000004">
      <c r="B27" s="9" t="s">
        <v>4</v>
      </c>
      <c r="C27" s="7">
        <v>40</v>
      </c>
      <c r="D27" s="7">
        <v>40</v>
      </c>
      <c r="E27" s="7">
        <v>40</v>
      </c>
      <c r="F27" s="7">
        <v>40</v>
      </c>
      <c r="G27" s="7">
        <v>40</v>
      </c>
      <c r="H27" s="7">
        <v>40</v>
      </c>
      <c r="I27" s="7">
        <v>40</v>
      </c>
      <c r="J27" s="7">
        <v>40</v>
      </c>
      <c r="K27" s="7">
        <v>40</v>
      </c>
      <c r="L27" s="7">
        <v>40</v>
      </c>
      <c r="M27" s="7">
        <v>40</v>
      </c>
      <c r="N27" s="7">
        <v>40</v>
      </c>
      <c r="O27" s="7">
        <v>40</v>
      </c>
      <c r="P27" s="7">
        <v>40</v>
      </c>
      <c r="Q27" s="7">
        <v>40</v>
      </c>
      <c r="R27" s="7">
        <v>40</v>
      </c>
      <c r="S27" s="4"/>
      <c r="T27" s="4"/>
      <c r="U27" s="4"/>
      <c r="V27" s="4"/>
      <c r="W27" s="4"/>
    </row>
    <row r="28" spans="2:23" x14ac:dyDescent="0.55000000000000004">
      <c r="B28" s="9" t="s">
        <v>5</v>
      </c>
      <c r="C28" s="7">
        <v>30</v>
      </c>
      <c r="D28" s="7">
        <v>30</v>
      </c>
      <c r="E28" s="7">
        <v>30</v>
      </c>
      <c r="F28" s="7">
        <v>30</v>
      </c>
      <c r="G28" s="7">
        <v>30</v>
      </c>
      <c r="H28" s="7">
        <v>30</v>
      </c>
      <c r="I28" s="7">
        <v>30</v>
      </c>
      <c r="J28" s="7">
        <v>30</v>
      </c>
      <c r="K28" s="7">
        <v>30</v>
      </c>
      <c r="L28" s="7">
        <v>30</v>
      </c>
      <c r="M28" s="7">
        <v>30</v>
      </c>
      <c r="N28" s="7">
        <v>30</v>
      </c>
      <c r="O28" s="7">
        <v>30</v>
      </c>
      <c r="P28" s="7">
        <v>30</v>
      </c>
      <c r="Q28" s="7">
        <v>30</v>
      </c>
      <c r="R28" s="7">
        <v>30</v>
      </c>
      <c r="S28" s="4"/>
      <c r="T28" s="4"/>
      <c r="U28" s="4"/>
      <c r="V28" s="4"/>
      <c r="W28" s="4"/>
    </row>
    <row r="29" spans="2:23" x14ac:dyDescent="0.55000000000000004">
      <c r="B29" s="9" t="s">
        <v>6</v>
      </c>
      <c r="C29" s="7">
        <f>C23</f>
        <v>0</v>
      </c>
      <c r="D29" s="7">
        <f t="shared" ref="D29:R29" si="1">D23</f>
        <v>20</v>
      </c>
      <c r="E29" s="7">
        <f t="shared" si="1"/>
        <v>40</v>
      </c>
      <c r="F29" s="7">
        <f t="shared" si="1"/>
        <v>60</v>
      </c>
      <c r="G29" s="7">
        <f t="shared" si="1"/>
        <v>80</v>
      </c>
      <c r="H29" s="7">
        <f t="shared" si="1"/>
        <v>100</v>
      </c>
      <c r="I29" s="7">
        <f t="shared" si="1"/>
        <v>120</v>
      </c>
      <c r="J29" s="7">
        <f t="shared" si="1"/>
        <v>140</v>
      </c>
      <c r="K29" s="7">
        <f t="shared" si="1"/>
        <v>160</v>
      </c>
      <c r="L29" s="7">
        <f t="shared" si="1"/>
        <v>180</v>
      </c>
      <c r="M29" s="7">
        <f t="shared" si="1"/>
        <v>200</v>
      </c>
      <c r="N29" s="7">
        <f t="shared" si="1"/>
        <v>220</v>
      </c>
      <c r="O29" s="7">
        <f t="shared" si="1"/>
        <v>240</v>
      </c>
      <c r="P29" s="7">
        <f t="shared" si="1"/>
        <v>260</v>
      </c>
      <c r="Q29" s="7">
        <f t="shared" si="1"/>
        <v>280</v>
      </c>
      <c r="R29" s="7">
        <f t="shared" si="1"/>
        <v>300</v>
      </c>
      <c r="S29" s="4"/>
      <c r="T29" s="4"/>
      <c r="U29" s="4"/>
      <c r="V29" s="4"/>
      <c r="W29" s="4"/>
    </row>
    <row r="30" spans="2:23" x14ac:dyDescent="0.55000000000000004">
      <c r="B30" s="9" t="s">
        <v>7</v>
      </c>
      <c r="C30" s="8">
        <v>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1</v>
      </c>
      <c r="S30" s="4"/>
      <c r="T30" s="4"/>
      <c r="U30" s="4"/>
      <c r="V30" s="4"/>
      <c r="W30" s="4"/>
    </row>
    <row r="31" spans="2:23" x14ac:dyDescent="0.55000000000000004">
      <c r="B31" s="10" t="s">
        <v>8</v>
      </c>
      <c r="C31" s="7">
        <f>C27+C28+C30*C29</f>
        <v>70</v>
      </c>
      <c r="D31" s="7">
        <f t="shared" ref="D31:R31" si="2">D27+D28+D30*D29</f>
        <v>90</v>
      </c>
      <c r="E31" s="7">
        <f t="shared" si="2"/>
        <v>110</v>
      </c>
      <c r="F31" s="7">
        <f t="shared" si="2"/>
        <v>130</v>
      </c>
      <c r="G31" s="7">
        <f t="shared" si="2"/>
        <v>150</v>
      </c>
      <c r="H31" s="7">
        <f t="shared" si="2"/>
        <v>170</v>
      </c>
      <c r="I31" s="7">
        <f t="shared" si="2"/>
        <v>190</v>
      </c>
      <c r="J31" s="7">
        <f t="shared" si="2"/>
        <v>210</v>
      </c>
      <c r="K31" s="7">
        <f t="shared" si="2"/>
        <v>230</v>
      </c>
      <c r="L31" s="7">
        <f t="shared" si="2"/>
        <v>250</v>
      </c>
      <c r="M31" s="7">
        <f t="shared" si="2"/>
        <v>270</v>
      </c>
      <c r="N31" s="7">
        <f t="shared" si="2"/>
        <v>290</v>
      </c>
      <c r="O31" s="7">
        <f t="shared" si="2"/>
        <v>310</v>
      </c>
      <c r="P31" s="7">
        <f t="shared" si="2"/>
        <v>330</v>
      </c>
      <c r="Q31" s="7">
        <f t="shared" si="2"/>
        <v>350</v>
      </c>
      <c r="R31" s="7">
        <f t="shared" si="2"/>
        <v>370</v>
      </c>
      <c r="S31" s="4"/>
      <c r="T31" s="4"/>
      <c r="U31" s="4"/>
      <c r="V31" s="4"/>
      <c r="W31" s="4"/>
    </row>
    <row r="32" spans="2:23" ht="7" customHeight="1" x14ac:dyDescent="0.55000000000000004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"/>
      <c r="T32" s="2"/>
      <c r="U32" s="2"/>
      <c r="V32" s="2"/>
      <c r="W32" s="2"/>
    </row>
    <row r="33" spans="2:23" x14ac:dyDescent="0.55000000000000004">
      <c r="B33" s="10" t="s">
        <v>9</v>
      </c>
      <c r="C33" s="7">
        <f>C25-C31</f>
        <v>-70</v>
      </c>
      <c r="D33" s="7">
        <f t="shared" ref="D33:R33" si="3">D25-D31</f>
        <v>-60</v>
      </c>
      <c r="E33" s="7">
        <f t="shared" si="3"/>
        <v>-50</v>
      </c>
      <c r="F33" s="7">
        <f t="shared" si="3"/>
        <v>-40</v>
      </c>
      <c r="G33" s="7">
        <f t="shared" si="3"/>
        <v>-30</v>
      </c>
      <c r="H33" s="7">
        <f t="shared" si="3"/>
        <v>-20</v>
      </c>
      <c r="I33" s="7">
        <f t="shared" si="3"/>
        <v>-10</v>
      </c>
      <c r="J33" s="7">
        <f t="shared" si="3"/>
        <v>0</v>
      </c>
      <c r="K33" s="7">
        <f t="shared" si="3"/>
        <v>10</v>
      </c>
      <c r="L33" s="7">
        <f t="shared" si="3"/>
        <v>20</v>
      </c>
      <c r="M33" s="7">
        <f t="shared" si="3"/>
        <v>30</v>
      </c>
      <c r="N33" s="7">
        <f t="shared" si="3"/>
        <v>40</v>
      </c>
      <c r="O33" s="7">
        <f t="shared" si="3"/>
        <v>50</v>
      </c>
      <c r="P33" s="7">
        <f t="shared" si="3"/>
        <v>60</v>
      </c>
      <c r="Q33" s="7">
        <f t="shared" si="3"/>
        <v>70</v>
      </c>
      <c r="R33" s="7">
        <f t="shared" si="3"/>
        <v>80</v>
      </c>
      <c r="S33" s="4"/>
      <c r="T33" s="4"/>
      <c r="U33" s="4"/>
      <c r="V33" s="4"/>
      <c r="W33" s="4"/>
    </row>
  </sheetData>
  <phoneticPr fontId="1"/>
  <pageMargins left="0.51181102362204722" right="0.51181102362204722" top="0.55118110236220474" bottom="0.35433070866141736" header="0.31496062992125984" footer="0.31496062992125984"/>
  <pageSetup paperSize="9" scale="8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FD64C-8439-43A5-9DBF-035EDEC2CABF}">
  <dimension ref="B21:W34"/>
  <sheetViews>
    <sheetView view="pageBreakPreview" zoomScale="55" zoomScaleNormal="85" zoomScaleSheetLayoutView="55" workbookViewId="0">
      <selection activeCell="W12" sqref="W12"/>
    </sheetView>
  </sheetViews>
  <sheetFormatPr defaultRowHeight="18" x14ac:dyDescent="0.55000000000000004"/>
  <cols>
    <col min="1" max="1" width="8.6640625" style="1"/>
    <col min="2" max="2" width="15.75" style="1" customWidth="1"/>
    <col min="3" max="18" width="7.4140625" style="1" customWidth="1"/>
    <col min="19" max="19" width="3.83203125" style="1" customWidth="1"/>
    <col min="20" max="23" width="9.1640625" style="1" customWidth="1"/>
    <col min="24" max="16384" width="8.6640625" style="1"/>
  </cols>
  <sheetData>
    <row r="21" spans="2:23" x14ac:dyDescent="0.55000000000000004">
      <c r="B21" s="9" t="s">
        <v>0</v>
      </c>
      <c r="C21" s="5" t="s">
        <v>25</v>
      </c>
      <c r="D21" s="5" t="s">
        <v>10</v>
      </c>
      <c r="E21" s="5" t="s">
        <v>11</v>
      </c>
      <c r="F21" s="5" t="s">
        <v>12</v>
      </c>
      <c r="G21" s="5" t="s">
        <v>13</v>
      </c>
      <c r="H21" s="5" t="s">
        <v>14</v>
      </c>
      <c r="I21" s="5" t="s">
        <v>15</v>
      </c>
      <c r="J21" s="5" t="s">
        <v>16</v>
      </c>
      <c r="K21" s="5" t="s">
        <v>17</v>
      </c>
      <c r="L21" s="5" t="s">
        <v>18</v>
      </c>
      <c r="M21" s="5" t="s">
        <v>19</v>
      </c>
      <c r="N21" s="5" t="s">
        <v>20</v>
      </c>
      <c r="O21" s="5" t="s">
        <v>21</v>
      </c>
      <c r="P21" s="5" t="s">
        <v>22</v>
      </c>
      <c r="Q21" s="5" t="s">
        <v>23</v>
      </c>
      <c r="R21" s="5" t="s">
        <v>24</v>
      </c>
      <c r="S21" s="2"/>
      <c r="T21" s="2"/>
      <c r="U21" s="2"/>
      <c r="V21" s="2"/>
      <c r="W21" s="2"/>
    </row>
    <row r="22" spans="2:23" x14ac:dyDescent="0.55000000000000004">
      <c r="B22" s="9" t="s">
        <v>3</v>
      </c>
      <c r="C22" s="5">
        <v>0</v>
      </c>
      <c r="D22" s="5">
        <v>10</v>
      </c>
      <c r="E22" s="5">
        <v>30</v>
      </c>
      <c r="F22" s="5">
        <v>50</v>
      </c>
      <c r="G22" s="5">
        <v>70</v>
      </c>
      <c r="H22" s="5">
        <v>90</v>
      </c>
      <c r="I22" s="5">
        <v>110</v>
      </c>
      <c r="J22" s="5">
        <v>130</v>
      </c>
      <c r="K22" s="5">
        <v>150</v>
      </c>
      <c r="L22" s="5">
        <v>170</v>
      </c>
      <c r="M22" s="5">
        <v>190</v>
      </c>
      <c r="N22" s="5">
        <v>210</v>
      </c>
      <c r="O22" s="5">
        <v>230</v>
      </c>
      <c r="P22" s="5">
        <v>250</v>
      </c>
      <c r="Q22" s="5">
        <v>270</v>
      </c>
      <c r="R22" s="5">
        <v>290</v>
      </c>
      <c r="S22" s="2"/>
      <c r="T22" s="2"/>
      <c r="U22" s="2"/>
      <c r="V22" s="2"/>
      <c r="W22" s="2"/>
    </row>
    <row r="23" spans="2:23" x14ac:dyDescent="0.55000000000000004">
      <c r="B23" s="9" t="s">
        <v>2</v>
      </c>
      <c r="C23" s="6">
        <v>1.5</v>
      </c>
      <c r="D23" s="6">
        <v>1.5</v>
      </c>
      <c r="E23" s="6">
        <v>1.5</v>
      </c>
      <c r="F23" s="6">
        <v>1.5</v>
      </c>
      <c r="G23" s="6">
        <v>1.5</v>
      </c>
      <c r="H23" s="6">
        <v>1.5</v>
      </c>
      <c r="I23" s="6">
        <v>1.5</v>
      </c>
      <c r="J23" s="6">
        <v>1.5</v>
      </c>
      <c r="K23" s="6">
        <v>1.5</v>
      </c>
      <c r="L23" s="6">
        <v>1.5</v>
      </c>
      <c r="M23" s="6">
        <v>1.5</v>
      </c>
      <c r="N23" s="6">
        <v>1.5</v>
      </c>
      <c r="O23" s="6">
        <v>1.5</v>
      </c>
      <c r="P23" s="6">
        <v>1.5</v>
      </c>
      <c r="Q23" s="6">
        <v>1.5</v>
      </c>
      <c r="R23" s="6">
        <v>1.5</v>
      </c>
      <c r="S23" s="2"/>
      <c r="T23" s="2"/>
      <c r="U23" s="2"/>
      <c r="V23" s="2"/>
      <c r="W23" s="2"/>
    </row>
    <row r="24" spans="2:23" x14ac:dyDescent="0.55000000000000004">
      <c r="B24" s="10" t="s">
        <v>1</v>
      </c>
      <c r="C24" s="5">
        <f>C23*C22</f>
        <v>0</v>
      </c>
      <c r="D24" s="5">
        <f t="shared" ref="D24:R24" si="0">D23*D22</f>
        <v>15</v>
      </c>
      <c r="E24" s="5">
        <f t="shared" si="0"/>
        <v>45</v>
      </c>
      <c r="F24" s="5">
        <f t="shared" si="0"/>
        <v>75</v>
      </c>
      <c r="G24" s="5">
        <f t="shared" si="0"/>
        <v>105</v>
      </c>
      <c r="H24" s="5">
        <f t="shared" si="0"/>
        <v>135</v>
      </c>
      <c r="I24" s="5">
        <f t="shared" si="0"/>
        <v>165</v>
      </c>
      <c r="J24" s="5">
        <f t="shared" si="0"/>
        <v>195</v>
      </c>
      <c r="K24" s="5">
        <f t="shared" si="0"/>
        <v>225</v>
      </c>
      <c r="L24" s="5">
        <f t="shared" si="0"/>
        <v>255</v>
      </c>
      <c r="M24" s="5">
        <f t="shared" si="0"/>
        <v>285</v>
      </c>
      <c r="N24" s="5">
        <f t="shared" si="0"/>
        <v>315</v>
      </c>
      <c r="O24" s="5">
        <f t="shared" si="0"/>
        <v>345</v>
      </c>
      <c r="P24" s="5">
        <f t="shared" si="0"/>
        <v>375</v>
      </c>
      <c r="Q24" s="5">
        <f t="shared" si="0"/>
        <v>405</v>
      </c>
      <c r="R24" s="5">
        <f t="shared" si="0"/>
        <v>435</v>
      </c>
      <c r="S24" s="2"/>
      <c r="T24" s="2"/>
      <c r="U24" s="2"/>
      <c r="V24" s="2"/>
      <c r="W24" s="2"/>
    </row>
    <row r="25" spans="2:23" ht="7" customHeight="1" x14ac:dyDescent="0.55000000000000004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2"/>
      <c r="U25" s="2"/>
      <c r="V25" s="2"/>
      <c r="W25" s="2"/>
    </row>
    <row r="26" spans="2:23" x14ac:dyDescent="0.55000000000000004">
      <c r="B26" s="9" t="s">
        <v>4</v>
      </c>
      <c r="C26" s="7">
        <v>0</v>
      </c>
      <c r="D26" s="7">
        <v>40</v>
      </c>
      <c r="E26" s="7">
        <v>40</v>
      </c>
      <c r="F26" s="7">
        <v>40</v>
      </c>
      <c r="G26" s="7">
        <v>40</v>
      </c>
      <c r="H26" s="7">
        <v>40</v>
      </c>
      <c r="I26" s="7">
        <v>40</v>
      </c>
      <c r="J26" s="7">
        <v>40</v>
      </c>
      <c r="K26" s="7">
        <v>40</v>
      </c>
      <c r="L26" s="7">
        <v>40</v>
      </c>
      <c r="M26" s="7">
        <v>40</v>
      </c>
      <c r="N26" s="7">
        <v>40</v>
      </c>
      <c r="O26" s="7">
        <v>40</v>
      </c>
      <c r="P26" s="7">
        <v>40</v>
      </c>
      <c r="Q26" s="7">
        <v>40</v>
      </c>
      <c r="R26" s="7">
        <v>40</v>
      </c>
      <c r="S26" s="4"/>
      <c r="T26" s="4"/>
      <c r="U26" s="4"/>
      <c r="V26" s="4"/>
      <c r="W26" s="4"/>
    </row>
    <row r="27" spans="2:23" x14ac:dyDescent="0.55000000000000004">
      <c r="B27" s="9" t="s">
        <v>5</v>
      </c>
      <c r="C27" s="7">
        <v>0</v>
      </c>
      <c r="D27" s="7">
        <v>30</v>
      </c>
      <c r="E27" s="7">
        <v>30</v>
      </c>
      <c r="F27" s="7">
        <v>30</v>
      </c>
      <c r="G27" s="7">
        <v>30</v>
      </c>
      <c r="H27" s="7">
        <v>30</v>
      </c>
      <c r="I27" s="7">
        <v>30</v>
      </c>
      <c r="J27" s="7">
        <v>30</v>
      </c>
      <c r="K27" s="7">
        <v>30</v>
      </c>
      <c r="L27" s="7">
        <v>30</v>
      </c>
      <c r="M27" s="7">
        <v>30</v>
      </c>
      <c r="N27" s="7">
        <v>30</v>
      </c>
      <c r="O27" s="7">
        <v>30</v>
      </c>
      <c r="P27" s="7">
        <v>30</v>
      </c>
      <c r="Q27" s="7">
        <v>30</v>
      </c>
      <c r="R27" s="7">
        <v>30</v>
      </c>
      <c r="S27" s="4"/>
      <c r="T27" s="4"/>
      <c r="U27" s="4"/>
      <c r="V27" s="4"/>
      <c r="W27" s="4"/>
    </row>
    <row r="28" spans="2:23" x14ac:dyDescent="0.55000000000000004">
      <c r="B28" s="9" t="s">
        <v>6</v>
      </c>
      <c r="C28" s="7">
        <f>C22</f>
        <v>0</v>
      </c>
      <c r="D28" s="7">
        <f t="shared" ref="D28:R28" si="1">D22</f>
        <v>10</v>
      </c>
      <c r="E28" s="7">
        <f t="shared" si="1"/>
        <v>30</v>
      </c>
      <c r="F28" s="7">
        <f t="shared" si="1"/>
        <v>50</v>
      </c>
      <c r="G28" s="7">
        <f t="shared" si="1"/>
        <v>70</v>
      </c>
      <c r="H28" s="7">
        <f t="shared" si="1"/>
        <v>90</v>
      </c>
      <c r="I28" s="7">
        <f t="shared" si="1"/>
        <v>110</v>
      </c>
      <c r="J28" s="7">
        <f t="shared" si="1"/>
        <v>130</v>
      </c>
      <c r="K28" s="7">
        <f t="shared" si="1"/>
        <v>150</v>
      </c>
      <c r="L28" s="7">
        <f t="shared" si="1"/>
        <v>170</v>
      </c>
      <c r="M28" s="7">
        <f t="shared" si="1"/>
        <v>190</v>
      </c>
      <c r="N28" s="7">
        <f t="shared" si="1"/>
        <v>210</v>
      </c>
      <c r="O28" s="7">
        <f t="shared" si="1"/>
        <v>230</v>
      </c>
      <c r="P28" s="7">
        <f t="shared" si="1"/>
        <v>250</v>
      </c>
      <c r="Q28" s="7">
        <f t="shared" si="1"/>
        <v>270</v>
      </c>
      <c r="R28" s="7">
        <f t="shared" si="1"/>
        <v>290</v>
      </c>
      <c r="S28" s="4"/>
      <c r="T28" s="4"/>
      <c r="U28" s="4"/>
      <c r="V28" s="4"/>
      <c r="W28" s="4"/>
    </row>
    <row r="29" spans="2:23" x14ac:dyDescent="0.55000000000000004">
      <c r="B29" s="9" t="s">
        <v>7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4"/>
      <c r="T29" s="4"/>
      <c r="U29" s="4"/>
      <c r="V29" s="4"/>
      <c r="W29" s="4"/>
    </row>
    <row r="30" spans="2:23" x14ac:dyDescent="0.55000000000000004">
      <c r="B30" s="10" t="s">
        <v>8</v>
      </c>
      <c r="C30" s="7">
        <f>C26+C27+C29*C28</f>
        <v>0</v>
      </c>
      <c r="D30" s="7">
        <f t="shared" ref="D30:R30" si="2">D26+D27+D29*D28</f>
        <v>80</v>
      </c>
      <c r="E30" s="7">
        <f t="shared" si="2"/>
        <v>100</v>
      </c>
      <c r="F30" s="7">
        <f t="shared" si="2"/>
        <v>120</v>
      </c>
      <c r="G30" s="7">
        <f t="shared" si="2"/>
        <v>140</v>
      </c>
      <c r="H30" s="7">
        <f t="shared" si="2"/>
        <v>160</v>
      </c>
      <c r="I30" s="7">
        <f t="shared" si="2"/>
        <v>180</v>
      </c>
      <c r="J30" s="7">
        <f t="shared" si="2"/>
        <v>200</v>
      </c>
      <c r="K30" s="7">
        <f t="shared" si="2"/>
        <v>220</v>
      </c>
      <c r="L30" s="7">
        <f t="shared" si="2"/>
        <v>240</v>
      </c>
      <c r="M30" s="7">
        <f t="shared" si="2"/>
        <v>260</v>
      </c>
      <c r="N30" s="7">
        <f t="shared" si="2"/>
        <v>280</v>
      </c>
      <c r="O30" s="7">
        <f t="shared" si="2"/>
        <v>300</v>
      </c>
      <c r="P30" s="7">
        <f t="shared" si="2"/>
        <v>320</v>
      </c>
      <c r="Q30" s="7">
        <f t="shared" si="2"/>
        <v>340</v>
      </c>
      <c r="R30" s="7">
        <f t="shared" si="2"/>
        <v>360</v>
      </c>
      <c r="S30" s="4"/>
      <c r="T30" s="4"/>
      <c r="U30" s="4"/>
      <c r="V30" s="4"/>
      <c r="W30" s="4"/>
    </row>
    <row r="31" spans="2:23" ht="7" customHeight="1" x14ac:dyDescent="0.55000000000000004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"/>
      <c r="T31" s="2"/>
      <c r="U31" s="2"/>
      <c r="V31" s="2"/>
      <c r="W31" s="2"/>
    </row>
    <row r="32" spans="2:23" x14ac:dyDescent="0.55000000000000004">
      <c r="B32" s="10" t="s">
        <v>9</v>
      </c>
      <c r="C32" s="7">
        <f>C24-C30</f>
        <v>0</v>
      </c>
      <c r="D32" s="7">
        <f t="shared" ref="D32:R32" si="3">D24-D30</f>
        <v>-65</v>
      </c>
      <c r="E32" s="7">
        <f t="shared" si="3"/>
        <v>-55</v>
      </c>
      <c r="F32" s="7">
        <f t="shared" si="3"/>
        <v>-45</v>
      </c>
      <c r="G32" s="7">
        <f t="shared" si="3"/>
        <v>-35</v>
      </c>
      <c r="H32" s="7">
        <f t="shared" si="3"/>
        <v>-25</v>
      </c>
      <c r="I32" s="7">
        <f t="shared" si="3"/>
        <v>-15</v>
      </c>
      <c r="J32" s="7">
        <f t="shared" si="3"/>
        <v>-5</v>
      </c>
      <c r="K32" s="7">
        <f t="shared" si="3"/>
        <v>5</v>
      </c>
      <c r="L32" s="7">
        <f t="shared" si="3"/>
        <v>15</v>
      </c>
      <c r="M32" s="7">
        <f t="shared" si="3"/>
        <v>25</v>
      </c>
      <c r="N32" s="7">
        <f t="shared" si="3"/>
        <v>35</v>
      </c>
      <c r="O32" s="7">
        <f t="shared" si="3"/>
        <v>45</v>
      </c>
      <c r="P32" s="7">
        <f t="shared" si="3"/>
        <v>55</v>
      </c>
      <c r="Q32" s="7">
        <f t="shared" si="3"/>
        <v>65</v>
      </c>
      <c r="R32" s="7">
        <f t="shared" si="3"/>
        <v>75</v>
      </c>
      <c r="S32" s="4"/>
      <c r="T32" s="4"/>
      <c r="U32" s="4"/>
      <c r="V32" s="4"/>
      <c r="W32" s="4"/>
    </row>
    <row r="33" spans="2:23" ht="7" customHeight="1" x14ac:dyDescent="0.55000000000000004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"/>
      <c r="T33" s="2"/>
      <c r="U33" s="2"/>
      <c r="V33" s="2"/>
      <c r="W33" s="2"/>
    </row>
    <row r="34" spans="2:23" x14ac:dyDescent="0.55000000000000004">
      <c r="B34" s="10" t="s">
        <v>26</v>
      </c>
      <c r="C34" s="7">
        <f>200+C32</f>
        <v>200</v>
      </c>
      <c r="D34" s="7">
        <f t="shared" ref="D34:R34" si="4">C34+D32</f>
        <v>135</v>
      </c>
      <c r="E34" s="7">
        <f t="shared" si="4"/>
        <v>80</v>
      </c>
      <c r="F34" s="7">
        <f t="shared" si="4"/>
        <v>35</v>
      </c>
      <c r="G34" s="7">
        <f t="shared" si="4"/>
        <v>0</v>
      </c>
      <c r="H34" s="7">
        <f t="shared" si="4"/>
        <v>-25</v>
      </c>
      <c r="I34" s="7">
        <f t="shared" si="4"/>
        <v>-40</v>
      </c>
      <c r="J34" s="7">
        <f t="shared" si="4"/>
        <v>-45</v>
      </c>
      <c r="K34" s="7">
        <f t="shared" si="4"/>
        <v>-40</v>
      </c>
      <c r="L34" s="7">
        <f t="shared" si="4"/>
        <v>-25</v>
      </c>
      <c r="M34" s="7">
        <f t="shared" si="4"/>
        <v>0</v>
      </c>
      <c r="N34" s="7">
        <f t="shared" si="4"/>
        <v>35</v>
      </c>
      <c r="O34" s="7">
        <f t="shared" si="4"/>
        <v>80</v>
      </c>
      <c r="P34" s="7">
        <f t="shared" si="4"/>
        <v>135</v>
      </c>
      <c r="Q34" s="7">
        <f t="shared" si="4"/>
        <v>200</v>
      </c>
      <c r="R34" s="7">
        <f t="shared" si="4"/>
        <v>275</v>
      </c>
      <c r="S34" s="4"/>
      <c r="T34" s="4"/>
      <c r="U34" s="4"/>
      <c r="V34" s="4"/>
      <c r="W34" s="4"/>
    </row>
  </sheetData>
  <phoneticPr fontId="1"/>
  <pageMargins left="0.51181102362204722" right="0.51181102362204722" top="0.55118110236220474" bottom="0.35433070866141736" header="0.31496062992125984" footer="0.31496062992125984"/>
  <pageSetup paperSize="9" scale="8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D5007-EDE9-4AA2-A40E-A1E95AB9240A}">
  <dimension ref="B21:W34"/>
  <sheetViews>
    <sheetView view="pageBreakPreview" zoomScale="55" zoomScaleNormal="85" zoomScaleSheetLayoutView="55" workbookViewId="0">
      <selection activeCell="V10" sqref="V10"/>
    </sheetView>
  </sheetViews>
  <sheetFormatPr defaultRowHeight="18" x14ac:dyDescent="0.55000000000000004"/>
  <cols>
    <col min="1" max="1" width="8.6640625" style="1"/>
    <col min="2" max="2" width="15.75" style="1" customWidth="1"/>
    <col min="3" max="18" width="7.4140625" style="1" customWidth="1"/>
    <col min="19" max="19" width="3.83203125" style="1" customWidth="1"/>
    <col min="20" max="23" width="9.1640625" style="1" customWidth="1"/>
    <col min="24" max="16384" width="8.6640625" style="1"/>
  </cols>
  <sheetData>
    <row r="21" spans="2:23" x14ac:dyDescent="0.55000000000000004">
      <c r="B21" s="9" t="s">
        <v>0</v>
      </c>
      <c r="C21" s="5" t="s">
        <v>25</v>
      </c>
      <c r="D21" s="5" t="s">
        <v>10</v>
      </c>
      <c r="E21" s="5" t="s">
        <v>11</v>
      </c>
      <c r="F21" s="5" t="s">
        <v>12</v>
      </c>
      <c r="G21" s="5" t="s">
        <v>13</v>
      </c>
      <c r="H21" s="5" t="s">
        <v>14</v>
      </c>
      <c r="I21" s="5" t="s">
        <v>15</v>
      </c>
      <c r="J21" s="5" t="s">
        <v>16</v>
      </c>
      <c r="K21" s="5" t="s">
        <v>17</v>
      </c>
      <c r="L21" s="5" t="s">
        <v>18</v>
      </c>
      <c r="M21" s="5" t="s">
        <v>19</v>
      </c>
      <c r="N21" s="5" t="s">
        <v>20</v>
      </c>
      <c r="O21" s="5" t="s">
        <v>21</v>
      </c>
      <c r="P21" s="5" t="s">
        <v>22</v>
      </c>
      <c r="Q21" s="5" t="s">
        <v>23</v>
      </c>
      <c r="R21" s="5" t="s">
        <v>24</v>
      </c>
      <c r="S21" s="2"/>
      <c r="T21" s="2"/>
      <c r="U21" s="2"/>
      <c r="V21" s="2"/>
      <c r="W21" s="2"/>
    </row>
    <row r="22" spans="2:23" x14ac:dyDescent="0.55000000000000004">
      <c r="B22" s="9" t="s">
        <v>3</v>
      </c>
      <c r="C22" s="5">
        <v>0</v>
      </c>
      <c r="D22" s="5">
        <v>10</v>
      </c>
      <c r="E22" s="5">
        <v>30</v>
      </c>
      <c r="F22" s="5">
        <v>50</v>
      </c>
      <c r="G22" s="5">
        <v>70</v>
      </c>
      <c r="H22" s="5">
        <v>90</v>
      </c>
      <c r="I22" s="5">
        <v>110</v>
      </c>
      <c r="J22" s="5">
        <v>130</v>
      </c>
      <c r="K22" s="5">
        <v>150</v>
      </c>
      <c r="L22" s="5">
        <v>170</v>
      </c>
      <c r="M22" s="5">
        <v>190</v>
      </c>
      <c r="N22" s="5">
        <v>210</v>
      </c>
      <c r="O22" s="5">
        <v>230</v>
      </c>
      <c r="P22" s="5">
        <v>250</v>
      </c>
      <c r="Q22" s="5">
        <v>270</v>
      </c>
      <c r="R22" s="5">
        <v>290</v>
      </c>
      <c r="S22" s="2"/>
      <c r="T22" s="2"/>
      <c r="U22" s="2"/>
      <c r="V22" s="2"/>
      <c r="W22" s="2"/>
    </row>
    <row r="23" spans="2:23" x14ac:dyDescent="0.55000000000000004">
      <c r="B23" s="9" t="s">
        <v>2</v>
      </c>
      <c r="C23" s="6">
        <v>1.5</v>
      </c>
      <c r="D23" s="6">
        <v>1.5</v>
      </c>
      <c r="E23" s="6">
        <v>1.5</v>
      </c>
      <c r="F23" s="6">
        <v>1.5</v>
      </c>
      <c r="G23" s="6">
        <v>1.5</v>
      </c>
      <c r="H23" s="6">
        <v>1.5</v>
      </c>
      <c r="I23" s="6">
        <v>1.5</v>
      </c>
      <c r="J23" s="6">
        <v>1.5</v>
      </c>
      <c r="K23" s="6">
        <v>1.5</v>
      </c>
      <c r="L23" s="6">
        <v>1.5</v>
      </c>
      <c r="M23" s="6">
        <v>1.5</v>
      </c>
      <c r="N23" s="6">
        <v>1.5</v>
      </c>
      <c r="O23" s="6">
        <v>1.5</v>
      </c>
      <c r="P23" s="6">
        <v>1.5</v>
      </c>
      <c r="Q23" s="6">
        <v>1.5</v>
      </c>
      <c r="R23" s="6">
        <v>1.5</v>
      </c>
      <c r="S23" s="2"/>
      <c r="T23" s="2"/>
      <c r="U23" s="2"/>
      <c r="V23" s="2"/>
      <c r="W23" s="2"/>
    </row>
    <row r="24" spans="2:23" x14ac:dyDescent="0.55000000000000004">
      <c r="B24" s="10" t="s">
        <v>1</v>
      </c>
      <c r="C24" s="5">
        <f>C23*C22</f>
        <v>0</v>
      </c>
      <c r="D24" s="5">
        <f t="shared" ref="D24:R24" si="0">D23*D22</f>
        <v>15</v>
      </c>
      <c r="E24" s="5">
        <f t="shared" si="0"/>
        <v>45</v>
      </c>
      <c r="F24" s="5">
        <f t="shared" si="0"/>
        <v>75</v>
      </c>
      <c r="G24" s="5">
        <f t="shared" si="0"/>
        <v>105</v>
      </c>
      <c r="H24" s="5">
        <f t="shared" si="0"/>
        <v>135</v>
      </c>
      <c r="I24" s="5">
        <f t="shared" si="0"/>
        <v>165</v>
      </c>
      <c r="J24" s="5">
        <f t="shared" si="0"/>
        <v>195</v>
      </c>
      <c r="K24" s="5">
        <f t="shared" si="0"/>
        <v>225</v>
      </c>
      <c r="L24" s="5">
        <f t="shared" si="0"/>
        <v>255</v>
      </c>
      <c r="M24" s="5">
        <f t="shared" si="0"/>
        <v>285</v>
      </c>
      <c r="N24" s="5">
        <f t="shared" si="0"/>
        <v>315</v>
      </c>
      <c r="O24" s="5">
        <f t="shared" si="0"/>
        <v>345</v>
      </c>
      <c r="P24" s="5">
        <f t="shared" si="0"/>
        <v>375</v>
      </c>
      <c r="Q24" s="5">
        <f t="shared" si="0"/>
        <v>405</v>
      </c>
      <c r="R24" s="5">
        <f t="shared" si="0"/>
        <v>435</v>
      </c>
      <c r="S24" s="2"/>
      <c r="T24" s="2"/>
      <c r="U24" s="2"/>
      <c r="V24" s="2"/>
      <c r="W24" s="2"/>
    </row>
    <row r="25" spans="2:23" ht="7" customHeight="1" x14ac:dyDescent="0.55000000000000004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2"/>
      <c r="U25" s="2"/>
      <c r="V25" s="2"/>
      <c r="W25" s="2"/>
    </row>
    <row r="26" spans="2:23" x14ac:dyDescent="0.55000000000000004">
      <c r="B26" s="9" t="s">
        <v>4</v>
      </c>
      <c r="C26" s="7">
        <v>0</v>
      </c>
      <c r="D26" s="7">
        <v>40</v>
      </c>
      <c r="E26" s="7">
        <v>40</v>
      </c>
      <c r="F26" s="7">
        <v>40</v>
      </c>
      <c r="G26" s="7">
        <v>40</v>
      </c>
      <c r="H26" s="7">
        <v>40</v>
      </c>
      <c r="I26" s="7">
        <v>40</v>
      </c>
      <c r="J26" s="7">
        <v>40</v>
      </c>
      <c r="K26" s="7">
        <v>40</v>
      </c>
      <c r="L26" s="7">
        <v>40</v>
      </c>
      <c r="M26" s="7">
        <v>40</v>
      </c>
      <c r="N26" s="7">
        <v>40</v>
      </c>
      <c r="O26" s="7">
        <v>40</v>
      </c>
      <c r="P26" s="7">
        <v>40</v>
      </c>
      <c r="Q26" s="7">
        <v>40</v>
      </c>
      <c r="R26" s="7">
        <v>40</v>
      </c>
      <c r="S26" s="4"/>
      <c r="T26" s="4"/>
      <c r="U26" s="4"/>
      <c r="V26" s="4"/>
      <c r="W26" s="4"/>
    </row>
    <row r="27" spans="2:23" x14ac:dyDescent="0.55000000000000004">
      <c r="B27" s="9" t="s">
        <v>5</v>
      </c>
      <c r="C27" s="7">
        <v>0</v>
      </c>
      <c r="D27" s="7">
        <v>30</v>
      </c>
      <c r="E27" s="7">
        <v>30</v>
      </c>
      <c r="F27" s="7">
        <v>30</v>
      </c>
      <c r="G27" s="7">
        <v>30</v>
      </c>
      <c r="H27" s="7">
        <v>30</v>
      </c>
      <c r="I27" s="7">
        <v>30</v>
      </c>
      <c r="J27" s="7">
        <v>30</v>
      </c>
      <c r="K27" s="7">
        <v>30</v>
      </c>
      <c r="L27" s="7">
        <v>30</v>
      </c>
      <c r="M27" s="7">
        <v>30</v>
      </c>
      <c r="N27" s="7">
        <v>30</v>
      </c>
      <c r="O27" s="7">
        <v>30</v>
      </c>
      <c r="P27" s="7">
        <v>30</v>
      </c>
      <c r="Q27" s="7">
        <v>30</v>
      </c>
      <c r="R27" s="7">
        <v>30</v>
      </c>
      <c r="S27" s="4"/>
      <c r="T27" s="4"/>
      <c r="U27" s="4"/>
      <c r="V27" s="4"/>
      <c r="W27" s="4"/>
    </row>
    <row r="28" spans="2:23" x14ac:dyDescent="0.55000000000000004">
      <c r="B28" s="9" t="s">
        <v>6</v>
      </c>
      <c r="C28" s="7">
        <f>C22</f>
        <v>0</v>
      </c>
      <c r="D28" s="7">
        <f t="shared" ref="D28:R28" si="1">D22</f>
        <v>10</v>
      </c>
      <c r="E28" s="7">
        <f t="shared" si="1"/>
        <v>30</v>
      </c>
      <c r="F28" s="7">
        <f t="shared" si="1"/>
        <v>50</v>
      </c>
      <c r="G28" s="7">
        <f t="shared" si="1"/>
        <v>70</v>
      </c>
      <c r="H28" s="7">
        <f t="shared" si="1"/>
        <v>90</v>
      </c>
      <c r="I28" s="7">
        <f t="shared" si="1"/>
        <v>110</v>
      </c>
      <c r="J28" s="7">
        <f t="shared" si="1"/>
        <v>130</v>
      </c>
      <c r="K28" s="7">
        <f t="shared" si="1"/>
        <v>150</v>
      </c>
      <c r="L28" s="7">
        <f t="shared" si="1"/>
        <v>170</v>
      </c>
      <c r="M28" s="7">
        <f t="shared" si="1"/>
        <v>190</v>
      </c>
      <c r="N28" s="7">
        <f t="shared" si="1"/>
        <v>210</v>
      </c>
      <c r="O28" s="7">
        <f t="shared" si="1"/>
        <v>230</v>
      </c>
      <c r="P28" s="7">
        <f t="shared" si="1"/>
        <v>250</v>
      </c>
      <c r="Q28" s="7">
        <f t="shared" si="1"/>
        <v>270</v>
      </c>
      <c r="R28" s="7">
        <f t="shared" si="1"/>
        <v>290</v>
      </c>
      <c r="S28" s="4"/>
      <c r="T28" s="4"/>
      <c r="U28" s="4"/>
      <c r="V28" s="4"/>
      <c r="W28" s="4"/>
    </row>
    <row r="29" spans="2:23" x14ac:dyDescent="0.55000000000000004">
      <c r="B29" s="9" t="s">
        <v>7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4"/>
      <c r="T29" s="4"/>
      <c r="U29" s="4"/>
      <c r="V29" s="4"/>
      <c r="W29" s="4"/>
    </row>
    <row r="30" spans="2:23" x14ac:dyDescent="0.55000000000000004">
      <c r="B30" s="10" t="s">
        <v>8</v>
      </c>
      <c r="C30" s="7">
        <f>C26+C27+C29*C28</f>
        <v>0</v>
      </c>
      <c r="D30" s="7">
        <f t="shared" ref="D30:R30" si="2">D26+D27+D29*D28</f>
        <v>80</v>
      </c>
      <c r="E30" s="7">
        <f t="shared" si="2"/>
        <v>100</v>
      </c>
      <c r="F30" s="7">
        <f t="shared" si="2"/>
        <v>120</v>
      </c>
      <c r="G30" s="7">
        <f t="shared" si="2"/>
        <v>140</v>
      </c>
      <c r="H30" s="7">
        <f t="shared" si="2"/>
        <v>160</v>
      </c>
      <c r="I30" s="7">
        <f t="shared" si="2"/>
        <v>180</v>
      </c>
      <c r="J30" s="7">
        <f t="shared" si="2"/>
        <v>200</v>
      </c>
      <c r="K30" s="7">
        <f t="shared" si="2"/>
        <v>220</v>
      </c>
      <c r="L30" s="7">
        <f t="shared" si="2"/>
        <v>240</v>
      </c>
      <c r="M30" s="7">
        <f t="shared" si="2"/>
        <v>260</v>
      </c>
      <c r="N30" s="7">
        <f t="shared" si="2"/>
        <v>280</v>
      </c>
      <c r="O30" s="7">
        <f t="shared" si="2"/>
        <v>300</v>
      </c>
      <c r="P30" s="7">
        <f t="shared" si="2"/>
        <v>320</v>
      </c>
      <c r="Q30" s="7">
        <f t="shared" si="2"/>
        <v>340</v>
      </c>
      <c r="R30" s="7">
        <f t="shared" si="2"/>
        <v>360</v>
      </c>
      <c r="S30" s="4"/>
      <c r="T30" s="4"/>
      <c r="U30" s="4"/>
      <c r="V30" s="4"/>
      <c r="W30" s="4"/>
    </row>
    <row r="31" spans="2:23" ht="7" customHeight="1" x14ac:dyDescent="0.55000000000000004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"/>
      <c r="T31" s="2"/>
      <c r="U31" s="2"/>
      <c r="V31" s="2"/>
      <c r="W31" s="2"/>
    </row>
    <row r="32" spans="2:23" x14ac:dyDescent="0.55000000000000004">
      <c r="B32" s="10" t="s">
        <v>9</v>
      </c>
      <c r="C32" s="7">
        <f>C24-C30</f>
        <v>0</v>
      </c>
      <c r="D32" s="7">
        <f t="shared" ref="D32:R32" si="3">D24-D30</f>
        <v>-65</v>
      </c>
      <c r="E32" s="7">
        <f t="shared" si="3"/>
        <v>-55</v>
      </c>
      <c r="F32" s="7">
        <f t="shared" si="3"/>
        <v>-45</v>
      </c>
      <c r="G32" s="7">
        <f t="shared" si="3"/>
        <v>-35</v>
      </c>
      <c r="H32" s="7">
        <f t="shared" si="3"/>
        <v>-25</v>
      </c>
      <c r="I32" s="7">
        <f t="shared" si="3"/>
        <v>-15</v>
      </c>
      <c r="J32" s="7">
        <f t="shared" si="3"/>
        <v>-5</v>
      </c>
      <c r="K32" s="7">
        <f t="shared" si="3"/>
        <v>5</v>
      </c>
      <c r="L32" s="7">
        <f t="shared" si="3"/>
        <v>15</v>
      </c>
      <c r="M32" s="7">
        <f t="shared" si="3"/>
        <v>25</v>
      </c>
      <c r="N32" s="7">
        <f t="shared" si="3"/>
        <v>35</v>
      </c>
      <c r="O32" s="7">
        <f t="shared" si="3"/>
        <v>45</v>
      </c>
      <c r="P32" s="7">
        <f t="shared" si="3"/>
        <v>55</v>
      </c>
      <c r="Q32" s="7">
        <f t="shared" si="3"/>
        <v>65</v>
      </c>
      <c r="R32" s="7">
        <f t="shared" si="3"/>
        <v>75</v>
      </c>
      <c r="S32" s="4"/>
      <c r="T32" s="4"/>
      <c r="U32" s="4"/>
      <c r="V32" s="4"/>
      <c r="W32" s="4"/>
    </row>
    <row r="33" spans="2:23" ht="7" customHeight="1" x14ac:dyDescent="0.55000000000000004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"/>
      <c r="T33" s="2"/>
      <c r="U33" s="2"/>
      <c r="V33" s="2"/>
      <c r="W33" s="2"/>
    </row>
    <row r="34" spans="2:23" x14ac:dyDescent="0.55000000000000004">
      <c r="B34" s="10" t="s">
        <v>26</v>
      </c>
      <c r="C34" s="7">
        <v>300</v>
      </c>
      <c r="D34" s="7">
        <f t="shared" ref="D34:R34" si="4">C34+D32</f>
        <v>235</v>
      </c>
      <c r="E34" s="7">
        <f t="shared" si="4"/>
        <v>180</v>
      </c>
      <c r="F34" s="7">
        <f t="shared" si="4"/>
        <v>135</v>
      </c>
      <c r="G34" s="7">
        <f t="shared" si="4"/>
        <v>100</v>
      </c>
      <c r="H34" s="7">
        <f t="shared" si="4"/>
        <v>75</v>
      </c>
      <c r="I34" s="7">
        <f t="shared" si="4"/>
        <v>60</v>
      </c>
      <c r="J34" s="7">
        <f t="shared" si="4"/>
        <v>55</v>
      </c>
      <c r="K34" s="7">
        <f t="shared" si="4"/>
        <v>60</v>
      </c>
      <c r="L34" s="7">
        <f t="shared" si="4"/>
        <v>75</v>
      </c>
      <c r="M34" s="7">
        <f t="shared" si="4"/>
        <v>100</v>
      </c>
      <c r="N34" s="7">
        <f t="shared" si="4"/>
        <v>135</v>
      </c>
      <c r="O34" s="7">
        <f t="shared" si="4"/>
        <v>180</v>
      </c>
      <c r="P34" s="7">
        <f t="shared" si="4"/>
        <v>235</v>
      </c>
      <c r="Q34" s="7">
        <f t="shared" si="4"/>
        <v>300</v>
      </c>
      <c r="R34" s="7">
        <f t="shared" si="4"/>
        <v>375</v>
      </c>
      <c r="S34" s="4"/>
      <c r="T34" s="4"/>
      <c r="U34" s="4"/>
      <c r="V34" s="4"/>
      <c r="W34" s="4"/>
    </row>
  </sheetData>
  <phoneticPr fontId="1"/>
  <pageMargins left="0.51181102362204722" right="0.51181102362204722" top="0.55118110236220474" bottom="0.35433070866141736" header="0.31496062992125984" footer="0.31496062992125984"/>
  <pageSetup paperSize="9" scale="8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C024-AFA9-4205-9495-5B8060558A4C}">
  <dimension ref="B21:W34"/>
  <sheetViews>
    <sheetView view="pageBreakPreview" zoomScale="60" zoomScaleNormal="85" workbookViewId="0">
      <selection activeCell="U6" sqref="U6"/>
    </sheetView>
  </sheetViews>
  <sheetFormatPr defaultRowHeight="18" x14ac:dyDescent="0.55000000000000004"/>
  <cols>
    <col min="1" max="1" width="8.6640625" style="1"/>
    <col min="2" max="2" width="15.75" style="1" customWidth="1"/>
    <col min="3" max="18" width="7.4140625" style="1" customWidth="1"/>
    <col min="19" max="19" width="3.83203125" style="1" customWidth="1"/>
    <col min="20" max="23" width="9.1640625" style="1" customWidth="1"/>
    <col min="24" max="16384" width="8.6640625" style="1"/>
  </cols>
  <sheetData>
    <row r="21" spans="2:23" x14ac:dyDescent="0.55000000000000004">
      <c r="B21" s="9" t="s">
        <v>0</v>
      </c>
      <c r="C21" s="5" t="s">
        <v>25</v>
      </c>
      <c r="D21" s="5" t="s">
        <v>10</v>
      </c>
      <c r="E21" s="5" t="s">
        <v>11</v>
      </c>
      <c r="F21" s="5" t="s">
        <v>12</v>
      </c>
      <c r="G21" s="5" t="s">
        <v>13</v>
      </c>
      <c r="H21" s="5" t="s">
        <v>14</v>
      </c>
      <c r="I21" s="5" t="s">
        <v>15</v>
      </c>
      <c r="J21" s="5" t="s">
        <v>16</v>
      </c>
      <c r="K21" s="5" t="s">
        <v>17</v>
      </c>
      <c r="L21" s="5" t="s">
        <v>18</v>
      </c>
      <c r="M21" s="5" t="s">
        <v>19</v>
      </c>
      <c r="N21" s="5" t="s">
        <v>20</v>
      </c>
      <c r="O21" s="5" t="s">
        <v>21</v>
      </c>
      <c r="P21" s="5" t="s">
        <v>22</v>
      </c>
      <c r="Q21" s="5" t="s">
        <v>23</v>
      </c>
      <c r="R21" s="5" t="s">
        <v>24</v>
      </c>
      <c r="S21" s="2"/>
      <c r="T21" s="2"/>
      <c r="U21" s="2"/>
      <c r="V21" s="2"/>
      <c r="W21" s="2"/>
    </row>
    <row r="22" spans="2:23" x14ac:dyDescent="0.55000000000000004">
      <c r="B22" s="9" t="s">
        <v>3</v>
      </c>
      <c r="C22" s="5">
        <v>0</v>
      </c>
      <c r="D22" s="5">
        <v>10</v>
      </c>
      <c r="E22" s="5">
        <v>36</v>
      </c>
      <c r="F22" s="5">
        <v>62</v>
      </c>
      <c r="G22" s="5">
        <v>88</v>
      </c>
      <c r="H22" s="5">
        <v>114</v>
      </c>
      <c r="I22" s="5">
        <v>140</v>
      </c>
      <c r="J22" s="5">
        <v>166</v>
      </c>
      <c r="K22" s="5">
        <v>192</v>
      </c>
      <c r="L22" s="5">
        <v>218</v>
      </c>
      <c r="M22" s="5">
        <v>244</v>
      </c>
      <c r="N22" s="5">
        <v>270</v>
      </c>
      <c r="O22" s="5">
        <v>296</v>
      </c>
      <c r="P22" s="5">
        <v>322</v>
      </c>
      <c r="Q22" s="5">
        <v>348</v>
      </c>
      <c r="R22" s="5">
        <v>374</v>
      </c>
      <c r="S22" s="2"/>
      <c r="T22" s="2"/>
      <c r="U22" s="2"/>
      <c r="V22" s="2"/>
      <c r="W22" s="2"/>
    </row>
    <row r="23" spans="2:23" x14ac:dyDescent="0.55000000000000004">
      <c r="B23" s="9" t="s">
        <v>2</v>
      </c>
      <c r="C23" s="6">
        <v>1.5</v>
      </c>
      <c r="D23" s="6">
        <v>1.5</v>
      </c>
      <c r="E23" s="6">
        <v>1.5</v>
      </c>
      <c r="F23" s="6">
        <v>1.5</v>
      </c>
      <c r="G23" s="6">
        <v>1.5</v>
      </c>
      <c r="H23" s="6">
        <v>1.5</v>
      </c>
      <c r="I23" s="6">
        <v>1.5</v>
      </c>
      <c r="J23" s="6">
        <v>1.5</v>
      </c>
      <c r="K23" s="6">
        <v>1.5</v>
      </c>
      <c r="L23" s="6">
        <v>1.5</v>
      </c>
      <c r="M23" s="6">
        <v>1.5</v>
      </c>
      <c r="N23" s="6">
        <v>1.5</v>
      </c>
      <c r="O23" s="6">
        <v>1.5</v>
      </c>
      <c r="P23" s="6">
        <v>1.5</v>
      </c>
      <c r="Q23" s="6">
        <v>1.5</v>
      </c>
      <c r="R23" s="6">
        <v>1.5</v>
      </c>
      <c r="S23" s="2"/>
      <c r="T23" s="2"/>
      <c r="U23" s="2"/>
      <c r="V23" s="2"/>
      <c r="W23" s="2"/>
    </row>
    <row r="24" spans="2:23" x14ac:dyDescent="0.55000000000000004">
      <c r="B24" s="10" t="s">
        <v>1</v>
      </c>
      <c r="C24" s="5">
        <f>C23*C22</f>
        <v>0</v>
      </c>
      <c r="D24" s="5">
        <f t="shared" ref="D24:R24" si="0">D23*D22</f>
        <v>15</v>
      </c>
      <c r="E24" s="5">
        <f t="shared" si="0"/>
        <v>54</v>
      </c>
      <c r="F24" s="5">
        <f t="shared" si="0"/>
        <v>93</v>
      </c>
      <c r="G24" s="5">
        <f t="shared" si="0"/>
        <v>132</v>
      </c>
      <c r="H24" s="5">
        <f t="shared" si="0"/>
        <v>171</v>
      </c>
      <c r="I24" s="5">
        <f t="shared" si="0"/>
        <v>210</v>
      </c>
      <c r="J24" s="5">
        <f t="shared" si="0"/>
        <v>249</v>
      </c>
      <c r="K24" s="5">
        <f t="shared" si="0"/>
        <v>288</v>
      </c>
      <c r="L24" s="5">
        <f t="shared" si="0"/>
        <v>327</v>
      </c>
      <c r="M24" s="5">
        <f t="shared" si="0"/>
        <v>366</v>
      </c>
      <c r="N24" s="5">
        <f t="shared" si="0"/>
        <v>405</v>
      </c>
      <c r="O24" s="5">
        <f t="shared" si="0"/>
        <v>444</v>
      </c>
      <c r="P24" s="5">
        <f t="shared" si="0"/>
        <v>483</v>
      </c>
      <c r="Q24" s="5">
        <f t="shared" si="0"/>
        <v>522</v>
      </c>
      <c r="R24" s="5">
        <f t="shared" si="0"/>
        <v>561</v>
      </c>
      <c r="S24" s="2"/>
      <c r="T24" s="2"/>
      <c r="U24" s="2"/>
      <c r="V24" s="2"/>
      <c r="W24" s="2"/>
    </row>
    <row r="25" spans="2:23" ht="7" customHeight="1" x14ac:dyDescent="0.55000000000000004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  <c r="T25" s="2"/>
      <c r="U25" s="2"/>
      <c r="V25" s="2"/>
      <c r="W25" s="2"/>
    </row>
    <row r="26" spans="2:23" x14ac:dyDescent="0.55000000000000004">
      <c r="B26" s="9" t="s">
        <v>4</v>
      </c>
      <c r="C26" s="7">
        <v>0</v>
      </c>
      <c r="D26" s="7">
        <v>40</v>
      </c>
      <c r="E26" s="7">
        <v>40</v>
      </c>
      <c r="F26" s="7">
        <v>40</v>
      </c>
      <c r="G26" s="7">
        <v>40</v>
      </c>
      <c r="H26" s="7">
        <v>40</v>
      </c>
      <c r="I26" s="7">
        <v>40</v>
      </c>
      <c r="J26" s="7">
        <v>40</v>
      </c>
      <c r="K26" s="7">
        <v>40</v>
      </c>
      <c r="L26" s="7">
        <v>40</v>
      </c>
      <c r="M26" s="7">
        <v>40</v>
      </c>
      <c r="N26" s="7">
        <v>40</v>
      </c>
      <c r="O26" s="7">
        <v>40</v>
      </c>
      <c r="P26" s="7">
        <v>40</v>
      </c>
      <c r="Q26" s="7">
        <v>40</v>
      </c>
      <c r="R26" s="7">
        <v>40</v>
      </c>
      <c r="S26" s="4"/>
      <c r="T26" s="4"/>
      <c r="U26" s="4"/>
      <c r="V26" s="4"/>
      <c r="W26" s="4"/>
    </row>
    <row r="27" spans="2:23" x14ac:dyDescent="0.55000000000000004">
      <c r="B27" s="9" t="s">
        <v>5</v>
      </c>
      <c r="C27" s="7">
        <v>0</v>
      </c>
      <c r="D27" s="7">
        <v>30</v>
      </c>
      <c r="E27" s="7">
        <v>30</v>
      </c>
      <c r="F27" s="7">
        <v>30</v>
      </c>
      <c r="G27" s="7">
        <v>30</v>
      </c>
      <c r="H27" s="7">
        <v>30</v>
      </c>
      <c r="I27" s="7">
        <v>30</v>
      </c>
      <c r="J27" s="7">
        <v>30</v>
      </c>
      <c r="K27" s="7">
        <v>30</v>
      </c>
      <c r="L27" s="7">
        <v>30</v>
      </c>
      <c r="M27" s="7">
        <v>30</v>
      </c>
      <c r="N27" s="7">
        <v>30</v>
      </c>
      <c r="O27" s="7">
        <v>30</v>
      </c>
      <c r="P27" s="7">
        <v>30</v>
      </c>
      <c r="Q27" s="7">
        <v>30</v>
      </c>
      <c r="R27" s="7">
        <v>30</v>
      </c>
      <c r="S27" s="4"/>
      <c r="T27" s="4"/>
      <c r="U27" s="4"/>
      <c r="V27" s="4"/>
      <c r="W27" s="4"/>
    </row>
    <row r="28" spans="2:23" x14ac:dyDescent="0.55000000000000004">
      <c r="B28" s="9" t="s">
        <v>6</v>
      </c>
      <c r="C28" s="7">
        <f>C22</f>
        <v>0</v>
      </c>
      <c r="D28" s="7">
        <f t="shared" ref="D28:R28" si="1">D22</f>
        <v>10</v>
      </c>
      <c r="E28" s="7">
        <f t="shared" si="1"/>
        <v>36</v>
      </c>
      <c r="F28" s="7">
        <f t="shared" si="1"/>
        <v>62</v>
      </c>
      <c r="G28" s="7">
        <f t="shared" si="1"/>
        <v>88</v>
      </c>
      <c r="H28" s="7">
        <f t="shared" si="1"/>
        <v>114</v>
      </c>
      <c r="I28" s="7">
        <f t="shared" si="1"/>
        <v>140</v>
      </c>
      <c r="J28" s="7">
        <f t="shared" si="1"/>
        <v>166</v>
      </c>
      <c r="K28" s="7">
        <f t="shared" si="1"/>
        <v>192</v>
      </c>
      <c r="L28" s="7">
        <f t="shared" si="1"/>
        <v>218</v>
      </c>
      <c r="M28" s="7">
        <f t="shared" si="1"/>
        <v>244</v>
      </c>
      <c r="N28" s="7">
        <f t="shared" si="1"/>
        <v>270</v>
      </c>
      <c r="O28" s="7">
        <f t="shared" si="1"/>
        <v>296</v>
      </c>
      <c r="P28" s="7">
        <f t="shared" si="1"/>
        <v>322</v>
      </c>
      <c r="Q28" s="7">
        <f t="shared" si="1"/>
        <v>348</v>
      </c>
      <c r="R28" s="7">
        <f t="shared" si="1"/>
        <v>374</v>
      </c>
      <c r="S28" s="4"/>
      <c r="T28" s="4"/>
      <c r="U28" s="4"/>
      <c r="V28" s="4"/>
      <c r="W28" s="4"/>
    </row>
    <row r="29" spans="2:23" x14ac:dyDescent="0.55000000000000004">
      <c r="B29" s="9" t="s">
        <v>7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4"/>
      <c r="T29" s="4"/>
      <c r="U29" s="4"/>
      <c r="V29" s="4"/>
      <c r="W29" s="4"/>
    </row>
    <row r="30" spans="2:23" x14ac:dyDescent="0.55000000000000004">
      <c r="B30" s="10" t="s">
        <v>8</v>
      </c>
      <c r="C30" s="7">
        <f>C26+C27+C29*C28</f>
        <v>0</v>
      </c>
      <c r="D30" s="7">
        <f t="shared" ref="D30:R30" si="2">D26+D27+D29*D28</f>
        <v>80</v>
      </c>
      <c r="E30" s="7">
        <f t="shared" si="2"/>
        <v>106</v>
      </c>
      <c r="F30" s="7">
        <f t="shared" si="2"/>
        <v>132</v>
      </c>
      <c r="G30" s="7">
        <f t="shared" si="2"/>
        <v>158</v>
      </c>
      <c r="H30" s="7">
        <f t="shared" si="2"/>
        <v>184</v>
      </c>
      <c r="I30" s="7">
        <f t="shared" si="2"/>
        <v>210</v>
      </c>
      <c r="J30" s="7">
        <f t="shared" si="2"/>
        <v>236</v>
      </c>
      <c r="K30" s="7">
        <f t="shared" si="2"/>
        <v>262</v>
      </c>
      <c r="L30" s="7">
        <f t="shared" si="2"/>
        <v>288</v>
      </c>
      <c r="M30" s="7">
        <f t="shared" si="2"/>
        <v>314</v>
      </c>
      <c r="N30" s="7">
        <f t="shared" si="2"/>
        <v>340</v>
      </c>
      <c r="O30" s="7">
        <f t="shared" si="2"/>
        <v>366</v>
      </c>
      <c r="P30" s="7">
        <f t="shared" si="2"/>
        <v>392</v>
      </c>
      <c r="Q30" s="7">
        <f t="shared" si="2"/>
        <v>418</v>
      </c>
      <c r="R30" s="7">
        <f t="shared" si="2"/>
        <v>444</v>
      </c>
      <c r="S30" s="4"/>
      <c r="T30" s="4"/>
      <c r="U30" s="4"/>
      <c r="V30" s="4"/>
      <c r="W30" s="4"/>
    </row>
    <row r="31" spans="2:23" ht="7" customHeight="1" x14ac:dyDescent="0.55000000000000004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"/>
      <c r="T31" s="2"/>
      <c r="U31" s="2"/>
      <c r="V31" s="2"/>
      <c r="W31" s="2"/>
    </row>
    <row r="32" spans="2:23" x14ac:dyDescent="0.55000000000000004">
      <c r="B32" s="10" t="s">
        <v>9</v>
      </c>
      <c r="C32" s="7">
        <f>C24-C30</f>
        <v>0</v>
      </c>
      <c r="D32" s="7">
        <f t="shared" ref="D32:R32" si="3">D24-D30</f>
        <v>-65</v>
      </c>
      <c r="E32" s="7">
        <f t="shared" si="3"/>
        <v>-52</v>
      </c>
      <c r="F32" s="7">
        <f t="shared" si="3"/>
        <v>-39</v>
      </c>
      <c r="G32" s="7">
        <f t="shared" si="3"/>
        <v>-26</v>
      </c>
      <c r="H32" s="7">
        <f t="shared" si="3"/>
        <v>-13</v>
      </c>
      <c r="I32" s="7">
        <f t="shared" si="3"/>
        <v>0</v>
      </c>
      <c r="J32" s="7">
        <f t="shared" si="3"/>
        <v>13</v>
      </c>
      <c r="K32" s="7">
        <f t="shared" si="3"/>
        <v>26</v>
      </c>
      <c r="L32" s="7">
        <f t="shared" si="3"/>
        <v>39</v>
      </c>
      <c r="M32" s="7">
        <f t="shared" si="3"/>
        <v>52</v>
      </c>
      <c r="N32" s="7">
        <f t="shared" si="3"/>
        <v>65</v>
      </c>
      <c r="O32" s="7">
        <f t="shared" si="3"/>
        <v>78</v>
      </c>
      <c r="P32" s="7">
        <f t="shared" si="3"/>
        <v>91</v>
      </c>
      <c r="Q32" s="7">
        <f t="shared" si="3"/>
        <v>104</v>
      </c>
      <c r="R32" s="7">
        <f t="shared" si="3"/>
        <v>117</v>
      </c>
      <c r="S32" s="4"/>
      <c r="T32" s="4"/>
      <c r="U32" s="4"/>
      <c r="V32" s="4"/>
      <c r="W32" s="4"/>
    </row>
    <row r="33" spans="2:23" ht="7" customHeight="1" x14ac:dyDescent="0.55000000000000004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2"/>
      <c r="T33" s="2"/>
      <c r="U33" s="2"/>
      <c r="V33" s="2"/>
      <c r="W33" s="2"/>
    </row>
    <row r="34" spans="2:23" x14ac:dyDescent="0.55000000000000004">
      <c r="B34" s="10" t="s">
        <v>26</v>
      </c>
      <c r="C34" s="7">
        <v>200</v>
      </c>
      <c r="D34" s="7">
        <f t="shared" ref="D34:R34" si="4">C34+D32</f>
        <v>135</v>
      </c>
      <c r="E34" s="7">
        <f t="shared" si="4"/>
        <v>83</v>
      </c>
      <c r="F34" s="7">
        <f t="shared" si="4"/>
        <v>44</v>
      </c>
      <c r="G34" s="7">
        <f t="shared" si="4"/>
        <v>18</v>
      </c>
      <c r="H34" s="7">
        <f t="shared" si="4"/>
        <v>5</v>
      </c>
      <c r="I34" s="7">
        <f t="shared" si="4"/>
        <v>5</v>
      </c>
      <c r="J34" s="7">
        <f t="shared" si="4"/>
        <v>18</v>
      </c>
      <c r="K34" s="7">
        <f t="shared" si="4"/>
        <v>44</v>
      </c>
      <c r="L34" s="7">
        <f t="shared" si="4"/>
        <v>83</v>
      </c>
      <c r="M34" s="7">
        <f t="shared" si="4"/>
        <v>135</v>
      </c>
      <c r="N34" s="7">
        <f t="shared" si="4"/>
        <v>200</v>
      </c>
      <c r="O34" s="7">
        <f t="shared" si="4"/>
        <v>278</v>
      </c>
      <c r="P34" s="7">
        <f t="shared" si="4"/>
        <v>369</v>
      </c>
      <c r="Q34" s="7">
        <f t="shared" si="4"/>
        <v>473</v>
      </c>
      <c r="R34" s="7">
        <f t="shared" si="4"/>
        <v>590</v>
      </c>
      <c r="S34" s="4"/>
      <c r="T34" s="4"/>
      <c r="U34" s="4"/>
      <c r="V34" s="4"/>
      <c r="W34" s="4"/>
    </row>
  </sheetData>
  <phoneticPr fontId="1"/>
  <pageMargins left="0.51181102362204722" right="0.51181102362204722" top="0.55118110236220474" bottom="0.35433070866141736" header="0.31496062992125984" footer="0.31496062992125984"/>
  <pageSetup paperSize="9" scale="8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01</vt:lpstr>
      <vt:lpstr>02</vt:lpstr>
      <vt:lpstr>03</vt:lpstr>
      <vt:lpstr>04</vt:lpstr>
      <vt:lpstr>'01'!Print_Area</vt:lpstr>
      <vt:lpstr>'02'!Print_Area</vt:lpstr>
      <vt:lpstr>'03'!Print_Area</vt:lpstr>
      <vt:lpstr>'04'!Print_Area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片寄貴之（あそびラボ）</dc:creator>
  <cp:lastModifiedBy>片寄貴之（あそびラボ）</cp:lastModifiedBy>
  <cp:lastPrinted>2019-08-04T08:35:26Z</cp:lastPrinted>
  <dcterms:created xsi:type="dcterms:W3CDTF">2019-07-31T08:25:41Z</dcterms:created>
  <dcterms:modified xsi:type="dcterms:W3CDTF">2019-08-04T09:13:13Z</dcterms:modified>
</cp:coreProperties>
</file>